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0"/>
  </bookViews>
  <sheets>
    <sheet name="1. liga" sheetId="1" r:id="rId1"/>
    <sheet name="2. liga" sheetId="2" r:id="rId2"/>
    <sheet name="3. liga" sheetId="3" r:id="rId3"/>
    <sheet name="4. liga" sheetId="4" r:id="rId4"/>
    <sheet name="rozpis" sheetId="5" r:id="rId5"/>
    <sheet name="tabulky" sheetId="6" r:id="rId6"/>
  </sheets>
  <definedNames>
    <definedName name="_xlnm.Print_Area" localSheetId="4">'rozpis'!$A$1:$G$35</definedName>
    <definedName name="_xlnm.Print_Area" localSheetId="5">'tabulky'!$A$1:$AB$29</definedName>
  </definedNames>
  <calcPr fullCalcOnLoad="1"/>
</workbook>
</file>

<file path=xl/sharedStrings.xml><?xml version="1.0" encoding="utf-8"?>
<sst xmlns="http://schemas.openxmlformats.org/spreadsheetml/2006/main" count="327" uniqueCount="75">
  <si>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</si>
  <si>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</si>
  <si>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</si>
  <si>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</si>
  <si>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</si>
  <si>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</si>
  <si>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</si>
  <si>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</si>
  <si>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</si>
  <si>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</si>
  <si>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</si>
  <si>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</si>
  <si>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</si>
  <si>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</si>
  <si>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</si>
  <si>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</si>
  <si>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</si>
  <si>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</si>
  <si>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</si>
  <si>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</si>
  <si>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</si>
  <si>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</si>
  <si>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</si>
  <si>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</si>
  <si>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</si>
  <si>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</si>
  <si>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</si>
  <si>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Vaněk Radim</t>
  </si>
  <si>
    <t>Krajíček Aleš</t>
  </si>
  <si>
    <t>Überall Roman</t>
  </si>
  <si>
    <t>skóre</t>
  </si>
  <si>
    <t>5-1</t>
  </si>
  <si>
    <t>4-5</t>
  </si>
  <si>
    <t>3-5</t>
  </si>
  <si>
    <t>5-2</t>
  </si>
  <si>
    <t>Műnster Jaromír</t>
  </si>
  <si>
    <t>Koudela Vladimír</t>
  </si>
  <si>
    <t>Kotraba Jan</t>
  </si>
  <si>
    <t>Štefaník Drahoslav</t>
  </si>
  <si>
    <t>Konečný Dan</t>
  </si>
  <si>
    <t>Štěpaník Michal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</si>
  <si>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</si>
  <si>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</si>
  <si>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</si>
  <si>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</si>
  <si>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</si>
  <si>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</si>
  <si>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</si>
  <si>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skupina</t>
  </si>
  <si>
    <t>A</t>
  </si>
  <si>
    <t>B</t>
  </si>
  <si>
    <t>C</t>
  </si>
  <si>
    <t>D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</si>
  <si>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</si>
  <si>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</si>
  <si>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</si>
  <si>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</si>
  <si>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</si>
  <si>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</si>
  <si>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Tomeček Josef</t>
  </si>
  <si>
    <t>E</t>
  </si>
  <si>
    <t>1. liga</t>
  </si>
  <si>
    <t>2. liga</t>
  </si>
  <si>
    <t>3. liga</t>
  </si>
  <si>
    <t>4. liga</t>
  </si>
  <si>
    <t>Matula Martin</t>
  </si>
  <si>
    <t>Pinďák Pavel</t>
  </si>
  <si>
    <t>4.↓</t>
  </si>
  <si>
    <t>1.•</t>
  </si>
  <si>
    <t>3.•</t>
  </si>
  <si>
    <t>2.•</t>
  </si>
  <si>
    <t>1.↑</t>
  </si>
  <si>
    <t>S</t>
  </si>
  <si>
    <t>4.•</t>
  </si>
  <si>
    <t>5.•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</si>
</sst>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i/>
      <sz val="14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17"/>
      <name val="Calibri"/>
      <family val="2"/>
    </font>
    <font>
      <sz val="17"/>
      <color indexed="17"/>
      <name val="Calibri"/>
      <family val="2"/>
    </font>
    <font>
      <sz val="16"/>
      <color indexed="17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28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16"/>
      <name val="Calibri"/>
      <family val="0"/>
    </font>
    <font>
      <b/>
      <sz val="24"/>
      <color indexed="10"/>
      <name val="Calibri"/>
      <family val="0"/>
    </font>
    <font>
      <b/>
      <sz val="48"/>
      <color indexed="13"/>
      <name val="Calibri"/>
      <family val="0"/>
    </font>
    <font>
      <b/>
      <sz val="28"/>
      <color indexed="13"/>
      <name val="Calibri"/>
      <family val="0"/>
    </font>
    <font>
      <b/>
      <sz val="32"/>
      <name val="Calibri"/>
      <family val="0"/>
    </font>
    <font>
      <b/>
      <sz val="48"/>
      <color indexed="26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i/>
      <sz val="14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8"/>
      <color rgb="FF00B050"/>
      <name val="Calibri"/>
      <family val="2"/>
    </font>
    <font>
      <sz val="17"/>
      <color rgb="FF00B050"/>
      <name val="Calibri"/>
      <family val="2"/>
    </font>
    <font>
      <sz val="16"/>
      <color rgb="FF00B05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/>
      <bottom>
        <color indexed="63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double">
        <color rgb="FF00B050"/>
      </right>
      <top/>
      <bottom>
        <color indexed="63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 style="thin">
        <color rgb="FF00B050"/>
      </left>
      <right>
        <color indexed="63"/>
      </right>
      <top style="double">
        <color rgb="FF00B050"/>
      </top>
      <bottom>
        <color indexed="63"/>
      </bottom>
    </border>
    <border>
      <left/>
      <right/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B2B2B2"/>
      </right>
      <top style="thin">
        <color rgb="FFB2B2B2"/>
      </top>
      <bottom style="thin">
        <color rgb="FF00B05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/>
      <top/>
      <bottom style="medium"/>
    </border>
    <border>
      <left/>
      <right/>
      <top style="thin">
        <color rgb="FF9900CC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 style="medium">
        <color rgb="FF0070C0"/>
      </right>
      <top/>
      <bottom/>
    </border>
    <border>
      <left style="medium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/>
      <right style="medium">
        <color rgb="FFFF0000"/>
      </right>
      <top style="double">
        <color rgb="FFFF0000"/>
      </top>
      <bottom style="thin">
        <color rgb="FFFF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/>
      <right style="medium">
        <color rgb="FFFF0000"/>
      </right>
      <top/>
      <bottom style="thin">
        <color rgb="FFFF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medium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/>
      <bottom style="thin">
        <color rgb="FF7030A0"/>
      </bottom>
    </border>
    <border>
      <left style="double">
        <color rgb="FF7030A0"/>
      </left>
      <right/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 style="medium">
        <color rgb="FF7030A0"/>
      </right>
      <top/>
      <bottom style="thin">
        <color rgb="FF7030A0"/>
      </bottom>
    </border>
    <border>
      <left>
        <color indexed="63"/>
      </left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double">
        <color rgb="FF7030A0"/>
      </right>
      <top/>
      <bottom style="medium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double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thin"/>
      <right/>
      <top style="thin"/>
      <bottom style="thick">
        <color rgb="FF0070C0"/>
      </bottom>
    </border>
    <border>
      <left style="thin"/>
      <right style="thin"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ck">
        <color rgb="FF0070C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B050"/>
      </left>
      <right style="double">
        <color rgb="FF00B050"/>
      </right>
      <top>
        <color indexed="63"/>
      </top>
      <bottom style="medium">
        <color rgb="FF00B050"/>
      </bottom>
    </border>
    <border>
      <left style="double">
        <color rgb="FF00B050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0" fillId="25" borderId="0" applyFont="0" applyBorder="0" applyAlignment="0">
      <protection/>
    </xf>
    <xf numFmtId="0" fontId="57" fillId="0" borderId="0" applyNumberFormat="0" applyFill="0" applyBorder="0" applyAlignment="0" applyProtection="0"/>
    <xf numFmtId="0" fontId="58" fillId="26" borderId="8" applyNumberFormat="0" applyAlignment="0" applyProtection="0"/>
    <xf numFmtId="0" fontId="59" fillId="27" borderId="8" applyNumberFormat="0" applyAlignment="0" applyProtection="0"/>
    <xf numFmtId="0" fontId="60" fillId="27" borderId="9" applyNumberFormat="0" applyAlignment="0" applyProtection="0"/>
    <xf numFmtId="0" fontId="6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</cellStyleXfs>
  <cellXfs count="576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62" fillId="34" borderId="10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0" fontId="62" fillId="35" borderId="12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49" fontId="64" fillId="25" borderId="14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2" fillId="36" borderId="0" xfId="0" applyFont="1" applyFill="1" applyAlignment="1">
      <alignment/>
    </xf>
    <xf numFmtId="0" fontId="65" fillId="36" borderId="0" xfId="0" applyFont="1" applyFill="1" applyBorder="1" applyAlignment="1">
      <alignment/>
    </xf>
    <xf numFmtId="0" fontId="66" fillId="36" borderId="0" xfId="0" applyFont="1" applyFill="1" applyBorder="1" applyAlignment="1">
      <alignment/>
    </xf>
    <xf numFmtId="0" fontId="62" fillId="36" borderId="0" xfId="0" applyFont="1" applyFill="1" applyBorder="1" applyAlignment="1">
      <alignment/>
    </xf>
    <xf numFmtId="49" fontId="62" fillId="36" borderId="0" xfId="0" applyNumberFormat="1" applyFont="1" applyFill="1" applyAlignment="1">
      <alignment horizontal="center"/>
    </xf>
    <xf numFmtId="49" fontId="62" fillId="36" borderId="0" xfId="0" applyNumberFormat="1" applyFont="1" applyFill="1" applyBorder="1" applyAlignment="1">
      <alignment horizontal="center" vertical="center"/>
    </xf>
    <xf numFmtId="49" fontId="62" fillId="36" borderId="0" xfId="0" applyNumberFormat="1" applyFont="1" applyFill="1" applyAlignment="1">
      <alignment horizontal="center" vertical="center"/>
    </xf>
    <xf numFmtId="0" fontId="0" fillId="25" borderId="15" xfId="50" applyFont="1" applyBorder="1" applyAlignment="1">
      <alignment/>
      <protection/>
    </xf>
    <xf numFmtId="0" fontId="0" fillId="25" borderId="16" xfId="50" applyFont="1" applyBorder="1" applyAlignment="1">
      <alignment/>
      <protection/>
    </xf>
    <xf numFmtId="49" fontId="62" fillId="36" borderId="0" xfId="0" applyNumberFormat="1" applyFont="1" applyFill="1" applyBorder="1" applyAlignment="1">
      <alignment horizont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64" fillId="25" borderId="16" xfId="0" applyNumberFormat="1" applyFont="1" applyFill="1" applyBorder="1" applyAlignment="1">
      <alignment horizontal="center"/>
    </xf>
    <xf numFmtId="49" fontId="64" fillId="25" borderId="14" xfId="34" applyNumberFormat="1" applyFont="1" applyFill="1" applyBorder="1" applyAlignment="1">
      <alignment horizontal="center"/>
    </xf>
    <xf numFmtId="0" fontId="64" fillId="25" borderId="14" xfId="0" applyNumberFormat="1" applyFont="1" applyFill="1" applyBorder="1" applyAlignment="1">
      <alignment horizontal="center"/>
    </xf>
    <xf numFmtId="0" fontId="64" fillId="25" borderId="17" xfId="0" applyNumberFormat="1" applyFont="1" applyFill="1" applyBorder="1" applyAlignment="1">
      <alignment horizontal="center"/>
    </xf>
    <xf numFmtId="0" fontId="0" fillId="25" borderId="17" xfId="50" applyFont="1" applyBorder="1" applyAlignment="1">
      <alignment horizontal="left"/>
      <protection/>
    </xf>
    <xf numFmtId="0" fontId="64" fillId="25" borderId="18" xfId="0" applyNumberFormat="1" applyFont="1" applyFill="1" applyBorder="1" applyAlignment="1" applyProtection="1">
      <alignment horizontal="center" vertical="center"/>
      <protection locked="0"/>
    </xf>
    <xf numFmtId="0" fontId="64" fillId="25" borderId="19" xfId="0" applyNumberFormat="1" applyFont="1" applyFill="1" applyBorder="1" applyAlignment="1" applyProtection="1">
      <alignment horizontal="center" vertical="center"/>
      <protection locked="0"/>
    </xf>
    <xf numFmtId="0" fontId="64" fillId="25" borderId="20" xfId="0" applyNumberFormat="1" applyFont="1" applyFill="1" applyBorder="1" applyAlignment="1" applyProtection="1">
      <alignment horizontal="center" vertical="center"/>
      <protection locked="0"/>
    </xf>
    <xf numFmtId="0" fontId="64" fillId="25" borderId="21" xfId="0" applyNumberFormat="1" applyFont="1" applyFill="1" applyBorder="1" applyAlignment="1" applyProtection="1">
      <alignment horizontal="center" vertical="center"/>
      <protection locked="0"/>
    </xf>
    <xf numFmtId="0" fontId="64" fillId="25" borderId="16" xfId="0" applyNumberFormat="1" applyFont="1" applyFill="1" applyBorder="1" applyAlignment="1" applyProtection="1">
      <alignment horizontal="center" vertical="center"/>
      <protection locked="0"/>
    </xf>
    <xf numFmtId="0" fontId="64" fillId="25" borderId="17" xfId="0" applyNumberFormat="1" applyFont="1" applyFill="1" applyBorder="1" applyAlignment="1" applyProtection="1">
      <alignment horizontal="center" vertical="center"/>
      <protection locked="0"/>
    </xf>
    <xf numFmtId="0" fontId="64" fillId="25" borderId="15" xfId="0" applyNumberFormat="1" applyFont="1" applyFill="1" applyBorder="1" applyAlignment="1" applyProtection="1">
      <alignment vertical="center"/>
      <protection/>
    </xf>
    <xf numFmtId="0" fontId="64" fillId="25" borderId="16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67" fillId="25" borderId="22" xfId="50" applyNumberFormat="1" applyFont="1" applyBorder="1" applyAlignment="1">
      <alignment horizontal="center" vertical="center"/>
      <protection/>
    </xf>
    <xf numFmtId="0" fontId="64" fillId="25" borderId="23" xfId="50" applyNumberFormat="1" applyFont="1" applyBorder="1" applyAlignment="1">
      <alignment horizontal="center" vertical="center"/>
      <protection/>
    </xf>
    <xf numFmtId="0" fontId="64" fillId="25" borderId="24" xfId="50" applyFont="1" applyBorder="1" applyAlignment="1">
      <alignment horizontal="center"/>
      <protection/>
    </xf>
    <xf numFmtId="0" fontId="64" fillId="25" borderId="18" xfId="50" applyFont="1" applyBorder="1" applyAlignment="1">
      <alignment horizontal="center"/>
      <protection/>
    </xf>
    <xf numFmtId="0" fontId="64" fillId="25" borderId="15" xfId="50" applyFont="1" applyBorder="1" applyAlignment="1">
      <alignment horizontal="center"/>
      <protection/>
    </xf>
    <xf numFmtId="0" fontId="64" fillId="25" borderId="19" xfId="50" applyFont="1" applyBorder="1" applyAlignment="1">
      <alignment horizontal="center"/>
      <protection/>
    </xf>
    <xf numFmtId="0" fontId="68" fillId="25" borderId="25" xfId="0" applyFont="1" applyFill="1" applyBorder="1" applyAlignment="1" applyProtection="1">
      <alignment horizontal="left" indent="1"/>
      <protection locked="0"/>
    </xf>
    <xf numFmtId="0" fontId="68" fillId="25" borderId="26" xfId="0" applyFont="1" applyFill="1" applyBorder="1" applyAlignment="1" applyProtection="1">
      <alignment horizontal="left" indent="1"/>
      <protection locked="0"/>
    </xf>
    <xf numFmtId="0" fontId="69" fillId="25" borderId="27" xfId="50" applyNumberFormat="1" applyFont="1" applyBorder="1" applyAlignment="1">
      <alignment horizontal="center" vertical="center"/>
      <protection/>
    </xf>
    <xf numFmtId="0" fontId="69" fillId="34" borderId="28" xfId="0" applyNumberFormat="1" applyFont="1" applyFill="1" applyBorder="1" applyAlignment="1">
      <alignment horizontal="center" vertical="center"/>
    </xf>
    <xf numFmtId="0" fontId="69" fillId="38" borderId="29" xfId="0" applyNumberFormat="1" applyFont="1" applyFill="1" applyBorder="1" applyAlignment="1">
      <alignment horizontal="center" vertical="center"/>
    </xf>
    <xf numFmtId="0" fontId="68" fillId="25" borderId="0" xfId="50" applyNumberFormat="1" applyFont="1" applyBorder="1" applyAlignment="1">
      <alignment horizontal="center" vertical="center"/>
      <protection/>
    </xf>
    <xf numFmtId="0" fontId="68" fillId="25" borderId="30" xfId="50" applyNumberFormat="1" applyFont="1" applyBorder="1" applyAlignment="1" applyProtection="1">
      <alignment horizontal="center" vertical="center"/>
      <protection locked="0"/>
    </xf>
    <xf numFmtId="0" fontId="68" fillId="25" borderId="27" xfId="50" applyNumberFormat="1" applyFont="1" applyBorder="1" applyAlignment="1">
      <alignment horizontal="center" vertical="center"/>
      <protection/>
    </xf>
    <xf numFmtId="0" fontId="68" fillId="25" borderId="31" xfId="50" applyNumberFormat="1" applyFont="1" applyBorder="1" applyAlignment="1">
      <alignment horizontal="right" vertical="center"/>
      <protection/>
    </xf>
    <xf numFmtId="0" fontId="68" fillId="25" borderId="31" xfId="50" applyNumberFormat="1" applyFont="1" applyBorder="1" applyAlignment="1">
      <alignment horizontal="left" vertical="center"/>
      <protection/>
    </xf>
    <xf numFmtId="0" fontId="68" fillId="25" borderId="32" xfId="50" applyNumberFormat="1" applyFont="1" applyBorder="1" applyAlignment="1">
      <alignment horizontal="center" vertical="center"/>
      <protection/>
    </xf>
    <xf numFmtId="0" fontId="70" fillId="25" borderId="18" xfId="50" applyFont="1" applyBorder="1" applyAlignment="1">
      <alignment horizontal="center" vertical="top"/>
      <protection/>
    </xf>
    <xf numFmtId="0" fontId="70" fillId="25" borderId="15" xfId="50" applyFont="1" applyBorder="1" applyAlignment="1">
      <alignment horizontal="left" vertical="top"/>
      <protection/>
    </xf>
    <xf numFmtId="0" fontId="70" fillId="25" borderId="15" xfId="50" applyFont="1" applyBorder="1" applyAlignment="1">
      <alignment horizontal="center" vertical="center"/>
      <protection/>
    </xf>
    <xf numFmtId="0" fontId="71" fillId="25" borderId="15" xfId="50" applyFont="1" applyBorder="1" applyAlignment="1">
      <alignment horizontal="center" vertical="center"/>
      <protection/>
    </xf>
    <xf numFmtId="0" fontId="71" fillId="25" borderId="15" xfId="50" applyFont="1" applyBorder="1" applyAlignment="1">
      <alignment horizontal="left" vertical="center"/>
      <protection/>
    </xf>
    <xf numFmtId="0" fontId="57" fillId="25" borderId="15" xfId="50" applyFont="1" applyBorder="1" applyAlignment="1">
      <alignment horizontal="center"/>
      <protection/>
    </xf>
    <xf numFmtId="0" fontId="57" fillId="25" borderId="15" xfId="50" applyFont="1" applyBorder="1" applyAlignment="1">
      <alignment horizontal="left"/>
      <protection/>
    </xf>
    <xf numFmtId="0" fontId="57" fillId="25" borderId="19" xfId="50" applyFont="1" applyBorder="1" applyAlignment="1">
      <alignment/>
      <protection/>
    </xf>
    <xf numFmtId="0" fontId="0" fillId="36" borderId="0" xfId="0" applyFill="1" applyAlignment="1" applyProtection="1">
      <alignment/>
      <protection/>
    </xf>
    <xf numFmtId="0" fontId="62" fillId="9" borderId="0" xfId="0" applyFont="1" applyFill="1" applyAlignment="1">
      <alignment/>
    </xf>
    <xf numFmtId="0" fontId="0" fillId="9" borderId="0" xfId="0" applyFill="1" applyAlignment="1">
      <alignment/>
    </xf>
    <xf numFmtId="0" fontId="65" fillId="9" borderId="0" xfId="0" applyFont="1" applyFill="1" applyBorder="1" applyAlignment="1">
      <alignment/>
    </xf>
    <xf numFmtId="0" fontId="66" fillId="9" borderId="0" xfId="0" applyFont="1" applyFill="1" applyBorder="1" applyAlignment="1">
      <alignment/>
    </xf>
    <xf numFmtId="0" fontId="62" fillId="9" borderId="0" xfId="0" applyFont="1" applyFill="1" applyBorder="1" applyAlignment="1">
      <alignment/>
    </xf>
    <xf numFmtId="49" fontId="62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49" fontId="62" fillId="9" borderId="0" xfId="0" applyNumberFormat="1" applyFont="1" applyFill="1" applyBorder="1" applyAlignment="1">
      <alignment horizontal="center" vertical="center"/>
    </xf>
    <xf numFmtId="49" fontId="62" fillId="9" borderId="0" xfId="0" applyNumberFormat="1" applyFont="1" applyFill="1" applyAlignment="1">
      <alignment horizontal="center"/>
    </xf>
    <xf numFmtId="49" fontId="62" fillId="9" borderId="0" xfId="0" applyNumberFormat="1" applyFont="1" applyFill="1" applyBorder="1" applyAlignment="1">
      <alignment horizontal="center"/>
    </xf>
    <xf numFmtId="0" fontId="68" fillId="25" borderId="0" xfId="50" applyNumberFormat="1" applyFont="1" applyBorder="1" applyAlignment="1">
      <alignment horizontal="right" vertical="center"/>
      <protection/>
    </xf>
    <xf numFmtId="0" fontId="69" fillId="25" borderId="33" xfId="50" applyNumberFormat="1" applyFont="1" applyBorder="1" applyAlignment="1">
      <alignment horizontal="center" vertical="center"/>
      <protection/>
    </xf>
    <xf numFmtId="0" fontId="68" fillId="25" borderId="33" xfId="50" applyNumberFormat="1" applyFont="1" applyBorder="1" applyAlignment="1">
      <alignment horizontal="right" vertical="center"/>
      <protection/>
    </xf>
    <xf numFmtId="0" fontId="68" fillId="25" borderId="33" xfId="50" applyNumberFormat="1" applyFont="1" applyBorder="1" applyAlignment="1">
      <alignment horizontal="center" vertical="center"/>
      <protection/>
    </xf>
    <xf numFmtId="0" fontId="68" fillId="25" borderId="34" xfId="50" applyNumberFormat="1" applyFont="1" applyBorder="1" applyAlignment="1">
      <alignment horizontal="center" vertical="center"/>
      <protection/>
    </xf>
    <xf numFmtId="0" fontId="68" fillId="25" borderId="35" xfId="50" applyNumberFormat="1" applyFont="1" applyBorder="1" applyAlignment="1">
      <alignment horizontal="center" vertical="center"/>
      <protection/>
    </xf>
    <xf numFmtId="0" fontId="69" fillId="38" borderId="36" xfId="0" applyNumberFormat="1" applyFont="1" applyFill="1" applyBorder="1" applyAlignment="1">
      <alignment horizontal="center" vertical="center"/>
    </xf>
    <xf numFmtId="0" fontId="69" fillId="25" borderId="37" xfId="50" applyNumberFormat="1" applyFont="1" applyBorder="1" applyAlignment="1">
      <alignment horizontal="center" vertical="center"/>
      <protection/>
    </xf>
    <xf numFmtId="0" fontId="68" fillId="25" borderId="38" xfId="50" applyNumberFormat="1" applyFont="1" applyBorder="1" applyAlignment="1">
      <alignment horizontal="left" vertical="center"/>
      <protection/>
    </xf>
    <xf numFmtId="0" fontId="69" fillId="25" borderId="39" xfId="50" applyNumberFormat="1" applyFont="1" applyBorder="1" applyAlignment="1">
      <alignment horizontal="center" vertical="center"/>
      <protection/>
    </xf>
    <xf numFmtId="0" fontId="68" fillId="25" borderId="40" xfId="50" applyNumberFormat="1" applyFont="1" applyBorder="1" applyAlignment="1">
      <alignment horizontal="left" vertical="center"/>
      <protection/>
    </xf>
    <xf numFmtId="0" fontId="69" fillId="38" borderId="41" xfId="0" applyNumberFormat="1" applyFont="1" applyFill="1" applyBorder="1" applyAlignment="1">
      <alignment horizontal="center" vertical="center"/>
    </xf>
    <xf numFmtId="0" fontId="69" fillId="25" borderId="0" xfId="50" applyNumberFormat="1" applyFont="1" applyBorder="1" applyAlignment="1">
      <alignment horizontal="center" vertical="center"/>
      <protection/>
    </xf>
    <xf numFmtId="0" fontId="69" fillId="38" borderId="42" xfId="0" applyNumberFormat="1" applyFont="1" applyFill="1" applyBorder="1" applyAlignment="1">
      <alignment horizontal="center" vertical="center"/>
    </xf>
    <xf numFmtId="0" fontId="68" fillId="25" borderId="43" xfId="0" applyFont="1" applyFill="1" applyBorder="1" applyAlignment="1" applyProtection="1">
      <alignment horizontal="left" indent="1"/>
      <protection locked="0"/>
    </xf>
    <xf numFmtId="0" fontId="68" fillId="25" borderId="44" xfId="0" applyFont="1" applyFill="1" applyBorder="1" applyAlignment="1" applyProtection="1">
      <alignment horizontal="left" indent="1"/>
      <protection locked="0"/>
    </xf>
    <xf numFmtId="0" fontId="69" fillId="38" borderId="45" xfId="0" applyNumberFormat="1" applyFont="1" applyFill="1" applyBorder="1" applyAlignment="1">
      <alignment horizontal="center" vertical="center"/>
    </xf>
    <xf numFmtId="0" fontId="69" fillId="38" borderId="46" xfId="0" applyNumberFormat="1" applyFont="1" applyFill="1" applyBorder="1" applyAlignment="1">
      <alignment horizontal="center" vertical="center"/>
    </xf>
    <xf numFmtId="0" fontId="69" fillId="38" borderId="47" xfId="0" applyNumberFormat="1" applyFont="1" applyFill="1" applyBorder="1" applyAlignment="1">
      <alignment horizontal="center" vertical="center"/>
    </xf>
    <xf numFmtId="0" fontId="69" fillId="38" borderId="48" xfId="0" applyNumberFormat="1" applyFont="1" applyFill="1" applyBorder="1" applyAlignment="1">
      <alignment horizontal="center" vertical="center"/>
    </xf>
    <xf numFmtId="0" fontId="67" fillId="25" borderId="49" xfId="50" applyNumberFormat="1" applyFont="1" applyBorder="1" applyAlignment="1">
      <alignment horizontal="center" vertical="center"/>
      <protection/>
    </xf>
    <xf numFmtId="0" fontId="64" fillId="25" borderId="50" xfId="50" applyNumberFormat="1" applyFont="1" applyBorder="1" applyAlignment="1">
      <alignment horizontal="center" vertical="center"/>
      <protection/>
    </xf>
    <xf numFmtId="0" fontId="62" fillId="25" borderId="51" xfId="50" applyFont="1" applyBorder="1" applyAlignment="1">
      <alignment horizontal="center"/>
      <protection/>
    </xf>
    <xf numFmtId="0" fontId="68" fillId="25" borderId="52" xfId="50" applyNumberFormat="1" applyFont="1" applyBorder="1" applyAlignment="1" applyProtection="1">
      <alignment horizontal="center" vertical="center"/>
      <protection locked="0"/>
    </xf>
    <xf numFmtId="0" fontId="62" fillId="25" borderId="53" xfId="50" applyFont="1" applyBorder="1" applyAlignment="1">
      <alignment horizontal="center"/>
      <protection/>
    </xf>
    <xf numFmtId="0" fontId="68" fillId="25" borderId="54" xfId="50" applyNumberFormat="1" applyFont="1" applyBorder="1" applyAlignment="1" applyProtection="1">
      <alignment horizontal="center" vertical="center"/>
      <protection locked="0"/>
    </xf>
    <xf numFmtId="0" fontId="62" fillId="25" borderId="55" xfId="50" applyFont="1" applyBorder="1" applyAlignment="1">
      <alignment horizontal="center"/>
      <protection/>
    </xf>
    <xf numFmtId="0" fontId="68" fillId="25" borderId="56" xfId="0" applyFont="1" applyFill="1" applyBorder="1" applyAlignment="1" applyProtection="1">
      <alignment horizontal="left" indent="1"/>
      <protection locked="0"/>
    </xf>
    <xf numFmtId="0" fontId="69" fillId="25" borderId="57" xfId="50" applyNumberFormat="1" applyFont="1" applyBorder="1" applyAlignment="1">
      <alignment horizontal="center" vertical="center"/>
      <protection/>
    </xf>
    <xf numFmtId="0" fontId="69" fillId="38" borderId="58" xfId="0" applyNumberFormat="1" applyFont="1" applyFill="1" applyBorder="1" applyAlignment="1">
      <alignment horizontal="center" vertical="center"/>
    </xf>
    <xf numFmtId="0" fontId="69" fillId="25" borderId="59" xfId="50" applyNumberFormat="1" applyFont="1" applyBorder="1" applyAlignment="1">
      <alignment horizontal="center" vertical="center"/>
      <protection/>
    </xf>
    <xf numFmtId="0" fontId="69" fillId="38" borderId="60" xfId="0" applyNumberFormat="1" applyFont="1" applyFill="1" applyBorder="1" applyAlignment="1">
      <alignment horizontal="center" vertical="center"/>
    </xf>
    <xf numFmtId="0" fontId="69" fillId="38" borderId="61" xfId="0" applyNumberFormat="1" applyFont="1" applyFill="1" applyBorder="1" applyAlignment="1">
      <alignment horizontal="center" vertical="center"/>
    </xf>
    <xf numFmtId="0" fontId="68" fillId="25" borderId="57" xfId="50" applyNumberFormat="1" applyFont="1" applyBorder="1" applyAlignment="1">
      <alignment horizontal="right" vertical="center"/>
      <protection/>
    </xf>
    <xf numFmtId="0" fontId="68" fillId="25" borderId="57" xfId="50" applyNumberFormat="1" applyFont="1" applyBorder="1" applyAlignment="1">
      <alignment horizontal="center"/>
      <protection/>
    </xf>
    <xf numFmtId="0" fontId="68" fillId="25" borderId="62" xfId="50" applyNumberFormat="1" applyFont="1" applyBorder="1" applyAlignment="1">
      <alignment horizontal="left" vertical="center"/>
      <protection/>
    </xf>
    <xf numFmtId="0" fontId="68" fillId="25" borderId="63" xfId="50" applyNumberFormat="1" applyFont="1" applyBorder="1" applyAlignment="1">
      <alignment horizontal="center" vertical="center"/>
      <protection/>
    </xf>
    <xf numFmtId="0" fontId="68" fillId="25" borderId="64" xfId="50" applyNumberFormat="1" applyFont="1" applyBorder="1" applyAlignment="1" applyProtection="1">
      <alignment horizontal="center"/>
      <protection locked="0"/>
    </xf>
    <xf numFmtId="0" fontId="62" fillId="9" borderId="65" xfId="0" applyFont="1" applyFill="1" applyBorder="1" applyAlignment="1">
      <alignment/>
    </xf>
    <xf numFmtId="0" fontId="62" fillId="9" borderId="66" xfId="0" applyFont="1" applyFill="1" applyBorder="1" applyAlignment="1">
      <alignment/>
    </xf>
    <xf numFmtId="0" fontId="69" fillId="39" borderId="0" xfId="0" applyNumberFormat="1" applyFont="1" applyFill="1" applyBorder="1" applyAlignment="1">
      <alignment horizontal="center" vertical="center"/>
    </xf>
    <xf numFmtId="0" fontId="69" fillId="39" borderId="39" xfId="0" applyNumberFormat="1" applyFont="1" applyFill="1" applyBorder="1" applyAlignment="1">
      <alignment horizontal="center" vertical="center"/>
    </xf>
    <xf numFmtId="0" fontId="69" fillId="39" borderId="40" xfId="0" applyNumberFormat="1" applyFont="1" applyFill="1" applyBorder="1" applyAlignment="1">
      <alignment horizontal="center" vertical="center"/>
    </xf>
    <xf numFmtId="0" fontId="69" fillId="39" borderId="33" xfId="0" applyNumberFormat="1" applyFont="1" applyFill="1" applyBorder="1" applyAlignment="1">
      <alignment horizontal="center" vertical="center"/>
    </xf>
    <xf numFmtId="0" fontId="69" fillId="39" borderId="59" xfId="50" applyNumberFormat="1" applyFont="1" applyFill="1" applyBorder="1" applyAlignment="1">
      <alignment horizontal="center"/>
      <protection/>
    </xf>
    <xf numFmtId="0" fontId="69" fillId="39" borderId="56" xfId="50" applyNumberFormat="1" applyFont="1" applyFill="1" applyBorder="1" applyAlignment="1">
      <alignment horizontal="center"/>
      <protection/>
    </xf>
    <xf numFmtId="0" fontId="64" fillId="25" borderId="67" xfId="50" applyFont="1" applyBorder="1" applyAlignment="1">
      <alignment horizontal="center"/>
      <protection/>
    </xf>
    <xf numFmtId="0" fontId="64" fillId="25" borderId="68" xfId="50" applyFont="1" applyBorder="1" applyAlignment="1">
      <alignment horizontal="center"/>
      <protection/>
    </xf>
    <xf numFmtId="0" fontId="64" fillId="25" borderId="68" xfId="0" applyNumberFormat="1" applyFont="1" applyFill="1" applyBorder="1" applyAlignment="1" applyProtection="1">
      <alignment vertical="center"/>
      <protection/>
    </xf>
    <xf numFmtId="0" fontId="64" fillId="25" borderId="69" xfId="50" applyFont="1" applyBorder="1" applyAlignment="1">
      <alignment horizontal="center"/>
      <protection/>
    </xf>
    <xf numFmtId="0" fontId="64" fillId="25" borderId="0" xfId="50" applyFont="1" applyBorder="1" applyAlignment="1">
      <alignment horizontal="center"/>
      <protection/>
    </xf>
    <xf numFmtId="0" fontId="64" fillId="25" borderId="66" xfId="0" applyNumberFormat="1" applyFont="1" applyFill="1" applyBorder="1" applyAlignment="1" applyProtection="1">
      <alignment horizontal="center" vertical="center"/>
      <protection locked="0"/>
    </xf>
    <xf numFmtId="0" fontId="64" fillId="25" borderId="0" xfId="0" applyNumberFormat="1" applyFont="1" applyFill="1" applyBorder="1" applyAlignment="1" applyProtection="1">
      <alignment vertical="center"/>
      <protection/>
    </xf>
    <xf numFmtId="0" fontId="64" fillId="25" borderId="52" xfId="0" applyNumberFormat="1" applyFont="1" applyFill="1" applyBorder="1" applyAlignment="1" applyProtection="1">
      <alignment horizontal="center" vertical="center"/>
      <protection locked="0"/>
    </xf>
    <xf numFmtId="0" fontId="67" fillId="25" borderId="70" xfId="50" applyNumberFormat="1" applyFont="1" applyBorder="1" applyAlignment="1">
      <alignment horizontal="center" vertical="center"/>
      <protection/>
    </xf>
    <xf numFmtId="0" fontId="64" fillId="25" borderId="71" xfId="50" applyNumberFormat="1" applyFont="1" applyBorder="1" applyAlignment="1">
      <alignment horizontal="center" vertical="center"/>
      <protection/>
    </xf>
    <xf numFmtId="0" fontId="62" fillId="25" borderId="72" xfId="0" applyFont="1" applyFill="1" applyBorder="1" applyAlignment="1">
      <alignment horizontal="center"/>
    </xf>
    <xf numFmtId="0" fontId="69" fillId="35" borderId="73" xfId="0" applyNumberFormat="1" applyFont="1" applyFill="1" applyBorder="1" applyAlignment="1">
      <alignment horizontal="center" vertical="center"/>
    </xf>
    <xf numFmtId="0" fontId="69" fillId="35" borderId="74" xfId="0" applyNumberFormat="1" applyFont="1" applyFill="1" applyBorder="1" applyAlignment="1">
      <alignment horizontal="center" vertical="center"/>
    </xf>
    <xf numFmtId="0" fontId="69" fillId="25" borderId="75" xfId="0" applyNumberFormat="1" applyFont="1" applyFill="1" applyBorder="1" applyAlignment="1">
      <alignment horizontal="center" vertical="center"/>
    </xf>
    <xf numFmtId="0" fontId="69" fillId="38" borderId="76" xfId="0" applyNumberFormat="1" applyFont="1" applyFill="1" applyBorder="1" applyAlignment="1">
      <alignment horizontal="center" vertical="center"/>
    </xf>
    <xf numFmtId="0" fontId="69" fillId="38" borderId="77" xfId="0" applyNumberFormat="1" applyFont="1" applyFill="1" applyBorder="1" applyAlignment="1">
      <alignment horizontal="center" vertical="center"/>
    </xf>
    <xf numFmtId="0" fontId="68" fillId="25" borderId="78" xfId="50" applyNumberFormat="1" applyFont="1" applyBorder="1" applyAlignment="1">
      <alignment horizontal="right" vertical="center"/>
      <protection/>
    </xf>
    <xf numFmtId="0" fontId="68" fillId="25" borderId="79" xfId="50" applyNumberFormat="1" applyFont="1" applyBorder="1" applyAlignment="1">
      <alignment horizontal="center" vertical="center"/>
      <protection/>
    </xf>
    <xf numFmtId="0" fontId="68" fillId="25" borderId="80" xfId="50" applyNumberFormat="1" applyFont="1" applyBorder="1" applyAlignment="1">
      <alignment horizontal="left" vertical="center"/>
      <protection/>
    </xf>
    <xf numFmtId="0" fontId="68" fillId="25" borderId="81" xfId="50" applyNumberFormat="1" applyFont="1" applyBorder="1" applyAlignment="1">
      <alignment horizontal="center" vertical="center"/>
      <protection/>
    </xf>
    <xf numFmtId="0" fontId="68" fillId="25" borderId="82" xfId="50" applyNumberFormat="1" applyFont="1" applyBorder="1" applyAlignment="1" applyProtection="1">
      <alignment horizontal="center" vertical="center"/>
      <protection locked="0"/>
    </xf>
    <xf numFmtId="0" fontId="62" fillId="25" borderId="83" xfId="0" applyFont="1" applyFill="1" applyBorder="1" applyAlignment="1">
      <alignment horizontal="center"/>
    </xf>
    <xf numFmtId="0" fontId="69" fillId="25" borderId="84" xfId="0" applyNumberFormat="1" applyFont="1" applyFill="1" applyBorder="1" applyAlignment="1">
      <alignment horizontal="center" vertical="center"/>
    </xf>
    <xf numFmtId="0" fontId="69" fillId="35" borderId="85" xfId="0" applyNumberFormat="1" applyFont="1" applyFill="1" applyBorder="1" applyAlignment="1">
      <alignment horizontal="center" vertical="center"/>
    </xf>
    <xf numFmtId="0" fontId="69" fillId="35" borderId="86" xfId="0" applyNumberFormat="1" applyFont="1" applyFill="1" applyBorder="1" applyAlignment="1">
      <alignment horizontal="center" vertical="center"/>
    </xf>
    <xf numFmtId="0" fontId="69" fillId="25" borderId="85" xfId="0" applyNumberFormat="1" applyFont="1" applyFill="1" applyBorder="1" applyAlignment="1">
      <alignment horizontal="center" vertical="center"/>
    </xf>
    <xf numFmtId="0" fontId="69" fillId="38" borderId="87" xfId="0" applyNumberFormat="1" applyFont="1" applyFill="1" applyBorder="1" applyAlignment="1">
      <alignment horizontal="center" vertical="center"/>
    </xf>
    <xf numFmtId="0" fontId="68" fillId="25" borderId="84" xfId="50" applyNumberFormat="1" applyFont="1" applyBorder="1" applyAlignment="1">
      <alignment horizontal="right" vertical="center"/>
      <protection/>
    </xf>
    <xf numFmtId="0" fontId="68" fillId="25" borderId="88" xfId="50" applyNumberFormat="1" applyFont="1" applyBorder="1" applyAlignment="1">
      <alignment horizontal="center" vertical="center"/>
      <protection/>
    </xf>
    <xf numFmtId="0" fontId="68" fillId="25" borderId="86" xfId="50" applyNumberFormat="1" applyFont="1" applyBorder="1" applyAlignment="1">
      <alignment horizontal="left" vertical="center"/>
      <protection/>
    </xf>
    <xf numFmtId="0" fontId="68" fillId="25" borderId="89" xfId="50" applyNumberFormat="1" applyFont="1" applyBorder="1" applyAlignment="1">
      <alignment horizontal="center" vertical="center"/>
      <protection/>
    </xf>
    <xf numFmtId="0" fontId="68" fillId="25" borderId="90" xfId="50" applyNumberFormat="1" applyFont="1" applyBorder="1" applyAlignment="1" applyProtection="1">
      <alignment horizontal="center" vertical="center"/>
      <protection locked="0"/>
    </xf>
    <xf numFmtId="0" fontId="68" fillId="25" borderId="91" xfId="0" applyFont="1" applyFill="1" applyBorder="1" applyAlignment="1" applyProtection="1">
      <alignment horizontal="left" vertical="center" indent="1"/>
      <protection locked="0"/>
    </xf>
    <xf numFmtId="0" fontId="69" fillId="35" borderId="88" xfId="0" applyNumberFormat="1" applyFont="1" applyFill="1" applyBorder="1" applyAlignment="1">
      <alignment horizontal="center" vertical="center"/>
    </xf>
    <xf numFmtId="0" fontId="69" fillId="25" borderId="73" xfId="0" applyNumberFormat="1" applyFont="1" applyFill="1" applyBorder="1" applyAlignment="1">
      <alignment horizontal="center" vertical="center"/>
    </xf>
    <xf numFmtId="0" fontId="68" fillId="25" borderId="88" xfId="50" applyNumberFormat="1" applyFont="1" applyBorder="1" applyAlignment="1">
      <alignment horizontal="center"/>
      <protection/>
    </xf>
    <xf numFmtId="0" fontId="68" fillId="25" borderId="90" xfId="50" applyNumberFormat="1" applyFont="1" applyBorder="1" applyAlignment="1" applyProtection="1">
      <alignment horizontal="center"/>
      <protection locked="0"/>
    </xf>
    <xf numFmtId="0" fontId="62" fillId="25" borderId="92" xfId="0" applyFont="1" applyFill="1" applyBorder="1" applyAlignment="1">
      <alignment horizontal="center"/>
    </xf>
    <xf numFmtId="0" fontId="68" fillId="25" borderId="93" xfId="0" applyFont="1" applyFill="1" applyBorder="1" applyAlignment="1" applyProtection="1">
      <alignment horizontal="left" indent="1"/>
      <protection locked="0"/>
    </xf>
    <xf numFmtId="0" fontId="69" fillId="25" borderId="94" xfId="0" applyNumberFormat="1" applyFont="1" applyFill="1" applyBorder="1" applyAlignment="1">
      <alignment horizontal="center" vertical="center"/>
    </xf>
    <xf numFmtId="0" fontId="69" fillId="38" borderId="95" xfId="0" applyNumberFormat="1" applyFont="1" applyFill="1" applyBorder="1" applyAlignment="1">
      <alignment horizontal="center" vertical="center"/>
    </xf>
    <xf numFmtId="0" fontId="69" fillId="25" borderId="96" xfId="0" applyNumberFormat="1" applyFont="1" applyFill="1" applyBorder="1" applyAlignment="1">
      <alignment horizontal="center" vertical="center"/>
    </xf>
    <xf numFmtId="0" fontId="69" fillId="35" borderId="96" xfId="0" applyNumberFormat="1" applyFont="1" applyFill="1" applyBorder="1" applyAlignment="1">
      <alignment horizontal="center" vertical="center"/>
    </xf>
    <xf numFmtId="0" fontId="69" fillId="35" borderId="93" xfId="0" applyNumberFormat="1" applyFont="1" applyFill="1" applyBorder="1" applyAlignment="1">
      <alignment horizontal="center" vertical="center"/>
    </xf>
    <xf numFmtId="0" fontId="68" fillId="25" borderId="94" xfId="50" applyNumberFormat="1" applyFont="1" applyBorder="1" applyAlignment="1">
      <alignment horizontal="right" vertical="center"/>
      <protection/>
    </xf>
    <xf numFmtId="0" fontId="68" fillId="25" borderId="97" xfId="50" applyNumberFormat="1" applyFont="1" applyBorder="1" applyAlignment="1">
      <alignment horizontal="center"/>
      <protection/>
    </xf>
    <xf numFmtId="0" fontId="68" fillId="25" borderId="98" xfId="50" applyNumberFormat="1" applyFont="1" applyBorder="1" applyAlignment="1">
      <alignment horizontal="left" vertical="center"/>
      <protection/>
    </xf>
    <xf numFmtId="0" fontId="68" fillId="25" borderId="99" xfId="50" applyNumberFormat="1" applyFont="1" applyBorder="1" applyAlignment="1">
      <alignment horizontal="center" vertical="center"/>
      <protection/>
    </xf>
    <xf numFmtId="0" fontId="68" fillId="25" borderId="100" xfId="50" applyNumberFormat="1" applyFont="1" applyBorder="1" applyAlignment="1" applyProtection="1">
      <alignment horizontal="center"/>
      <protection locked="0"/>
    </xf>
    <xf numFmtId="0" fontId="70" fillId="25" borderId="14" xfId="50" applyFont="1" applyBorder="1" applyAlignment="1">
      <alignment horizontal="center" vertical="top"/>
      <protection/>
    </xf>
    <xf numFmtId="0" fontId="70" fillId="25" borderId="16" xfId="50" applyFont="1" applyBorder="1" applyAlignment="1">
      <alignment horizontal="left" vertical="top"/>
      <protection/>
    </xf>
    <xf numFmtId="0" fontId="70" fillId="25" borderId="16" xfId="50" applyFont="1" applyBorder="1" applyAlignment="1">
      <alignment horizontal="center"/>
      <protection/>
    </xf>
    <xf numFmtId="0" fontId="71" fillId="25" borderId="16" xfId="50" applyFont="1" applyBorder="1" applyAlignment="1">
      <alignment horizontal="center" vertical="center"/>
      <protection/>
    </xf>
    <xf numFmtId="0" fontId="71" fillId="25" borderId="16" xfId="50" applyFont="1" applyBorder="1" applyAlignment="1">
      <alignment horizontal="left" vertical="center"/>
      <protection/>
    </xf>
    <xf numFmtId="0" fontId="57" fillId="25" borderId="16" xfId="50" applyFont="1" applyBorder="1" applyAlignment="1">
      <alignment horizontal="center"/>
      <protection/>
    </xf>
    <xf numFmtId="0" fontId="57" fillId="25" borderId="16" xfId="50" applyFont="1" applyBorder="1" applyAlignment="1">
      <alignment horizontal="left"/>
      <protection/>
    </xf>
    <xf numFmtId="0" fontId="0" fillId="40" borderId="0" xfId="0" applyFill="1" applyAlignment="1">
      <alignment/>
    </xf>
    <xf numFmtId="0" fontId="64" fillId="25" borderId="101" xfId="50" applyFont="1" applyBorder="1" applyAlignment="1">
      <alignment horizontal="center"/>
      <protection/>
    </xf>
    <xf numFmtId="0" fontId="64" fillId="25" borderId="102" xfId="50" applyFont="1" applyBorder="1" applyAlignment="1">
      <alignment horizontal="center"/>
      <protection/>
    </xf>
    <xf numFmtId="0" fontId="64" fillId="25" borderId="103" xfId="50" applyFont="1" applyBorder="1" applyAlignment="1">
      <alignment horizontal="center"/>
      <protection/>
    </xf>
    <xf numFmtId="0" fontId="0" fillId="0" borderId="104" xfId="0" applyFill="1" applyBorder="1" applyAlignment="1">
      <alignment/>
    </xf>
    <xf numFmtId="0" fontId="0" fillId="0" borderId="105" xfId="0" applyFill="1" applyBorder="1" applyAlignment="1">
      <alignment/>
    </xf>
    <xf numFmtId="0" fontId="0" fillId="0" borderId="105" xfId="0" applyFill="1" applyBorder="1" applyAlignment="1">
      <alignment horizontal="center" vertical="center"/>
    </xf>
    <xf numFmtId="0" fontId="0" fillId="0" borderId="106" xfId="0" applyFill="1" applyBorder="1" applyAlignment="1">
      <alignment horizontal="right"/>
    </xf>
    <xf numFmtId="0" fontId="0" fillId="0" borderId="10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8" xfId="0" applyFill="1" applyBorder="1" applyAlignment="1">
      <alignment horizontal="right"/>
    </xf>
    <xf numFmtId="0" fontId="0" fillId="0" borderId="108" xfId="0" applyFill="1" applyBorder="1" applyAlignment="1">
      <alignment/>
    </xf>
    <xf numFmtId="0" fontId="62" fillId="25" borderId="109" xfId="0" applyFont="1" applyFill="1" applyBorder="1" applyAlignment="1">
      <alignment horizontal="center"/>
    </xf>
    <xf numFmtId="0" fontId="62" fillId="25" borderId="10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0" xfId="0" applyFill="1" applyBorder="1" applyAlignment="1">
      <alignment/>
    </xf>
    <xf numFmtId="0" fontId="0" fillId="0" borderId="111" xfId="0" applyFill="1" applyBorder="1" applyAlignment="1">
      <alignment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/>
    </xf>
    <xf numFmtId="0" fontId="72" fillId="25" borderId="109" xfId="0" applyFont="1" applyFill="1" applyBorder="1" applyAlignment="1">
      <alignment horizontal="center"/>
    </xf>
    <xf numFmtId="0" fontId="72" fillId="25" borderId="109" xfId="0" applyFont="1" applyFill="1" applyBorder="1" applyAlignment="1">
      <alignment horizontal="center" vertical="center"/>
    </xf>
    <xf numFmtId="0" fontId="0" fillId="4" borderId="113" xfId="0" applyFill="1" applyBorder="1" applyAlignment="1">
      <alignment/>
    </xf>
    <xf numFmtId="0" fontId="0" fillId="4" borderId="114" xfId="0" applyFill="1" applyBorder="1" applyAlignment="1">
      <alignment/>
    </xf>
    <xf numFmtId="0" fontId="0" fillId="4" borderId="115" xfId="0" applyFill="1" applyBorder="1" applyAlignment="1">
      <alignment horizontal="center" vertical="center"/>
    </xf>
    <xf numFmtId="0" fontId="0" fillId="4" borderId="116" xfId="0" applyFill="1" applyBorder="1" applyAlignment="1">
      <alignment/>
    </xf>
    <xf numFmtId="0" fontId="0" fillId="4" borderId="117" xfId="0" applyFill="1" applyBorder="1" applyAlignment="1">
      <alignment/>
    </xf>
    <xf numFmtId="0" fontId="0" fillId="4" borderId="118" xfId="0" applyFill="1" applyBorder="1" applyAlignment="1">
      <alignment/>
    </xf>
    <xf numFmtId="0" fontId="0" fillId="4" borderId="119" xfId="0" applyFill="1" applyBorder="1" applyAlignment="1">
      <alignment horizontal="center" vertical="center"/>
    </xf>
    <xf numFmtId="0" fontId="0" fillId="4" borderId="120" xfId="0" applyFill="1" applyBorder="1" applyAlignment="1">
      <alignment/>
    </xf>
    <xf numFmtId="0" fontId="0" fillId="5" borderId="117" xfId="0" applyFill="1" applyBorder="1" applyAlignment="1">
      <alignment/>
    </xf>
    <xf numFmtId="0" fontId="0" fillId="5" borderId="118" xfId="0" applyFill="1" applyBorder="1" applyAlignment="1">
      <alignment/>
    </xf>
    <xf numFmtId="0" fontId="0" fillId="5" borderId="119" xfId="0" applyFill="1" applyBorder="1" applyAlignment="1">
      <alignment horizontal="center" vertical="center"/>
    </xf>
    <xf numFmtId="0" fontId="0" fillId="5" borderId="120" xfId="0" applyFill="1" applyBorder="1" applyAlignment="1">
      <alignment/>
    </xf>
    <xf numFmtId="0" fontId="0" fillId="7" borderId="117" xfId="0" applyFill="1" applyBorder="1" applyAlignment="1">
      <alignment/>
    </xf>
    <xf numFmtId="0" fontId="0" fillId="7" borderId="118" xfId="0" applyFill="1" applyBorder="1" applyAlignment="1">
      <alignment/>
    </xf>
    <xf numFmtId="0" fontId="0" fillId="7" borderId="119" xfId="0" applyFill="1" applyBorder="1" applyAlignment="1">
      <alignment horizontal="center" vertical="center"/>
    </xf>
    <xf numFmtId="0" fontId="0" fillId="7" borderId="120" xfId="0" applyFill="1" applyBorder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9" fillId="25" borderId="121" xfId="50" applyFont="1" applyBorder="1" applyAlignment="1">
      <alignment horizontal="center" vertical="center"/>
      <protection/>
    </xf>
    <xf numFmtId="0" fontId="69" fillId="41" borderId="121" xfId="50" applyFont="1" applyFill="1" applyBorder="1" applyAlignment="1">
      <alignment horizontal="center" vertical="center"/>
      <protection/>
    </xf>
    <xf numFmtId="0" fontId="69" fillId="41" borderId="122" xfId="50" applyFont="1" applyFill="1" applyBorder="1" applyAlignment="1">
      <alignment horizontal="center" vertical="center"/>
      <protection/>
    </xf>
    <xf numFmtId="0" fontId="68" fillId="25" borderId="123" xfId="50" applyFont="1" applyBorder="1" applyAlignment="1">
      <alignment horizontal="center"/>
      <protection/>
    </xf>
    <xf numFmtId="0" fontId="68" fillId="25" borderId="123" xfId="50" applyFont="1" applyBorder="1" applyAlignment="1">
      <alignment horizontal="left" vertical="center"/>
      <protection/>
    </xf>
    <xf numFmtId="0" fontId="68" fillId="25" borderId="124" xfId="50" applyFont="1" applyBorder="1" applyAlignment="1">
      <alignment horizontal="center" vertical="center"/>
      <protection/>
    </xf>
    <xf numFmtId="0" fontId="69" fillId="41" borderId="0" xfId="50" applyFont="1" applyFill="1" applyBorder="1" applyAlignment="1">
      <alignment horizontal="center" vertical="center"/>
      <protection/>
    </xf>
    <xf numFmtId="0" fontId="69" fillId="25" borderId="125" xfId="50" applyFont="1" applyBorder="1" applyAlignment="1">
      <alignment horizontal="center" vertical="center"/>
      <protection/>
    </xf>
    <xf numFmtId="0" fontId="68" fillId="25" borderId="0" xfId="50" applyFont="1" applyBorder="1" applyAlignment="1">
      <alignment horizontal="center" vertical="center"/>
      <protection/>
    </xf>
    <xf numFmtId="0" fontId="68" fillId="25" borderId="0" xfId="50" applyFont="1" applyBorder="1" applyAlignment="1">
      <alignment horizontal="left" vertical="center"/>
      <protection/>
    </xf>
    <xf numFmtId="0" fontId="68" fillId="25" borderId="126" xfId="50" applyFont="1" applyBorder="1" applyAlignment="1">
      <alignment horizontal="center" vertical="center"/>
      <protection/>
    </xf>
    <xf numFmtId="0" fontId="68" fillId="25" borderId="123" xfId="50" applyFont="1" applyBorder="1" applyAlignment="1">
      <alignment horizontal="center" vertical="center"/>
      <protection/>
    </xf>
    <xf numFmtId="0" fontId="68" fillId="25" borderId="0" xfId="50" applyFont="1" applyBorder="1" applyAlignment="1">
      <alignment horizontal="right" vertical="center"/>
      <protection/>
    </xf>
    <xf numFmtId="0" fontId="68" fillId="25" borderId="123" xfId="50" applyFont="1" applyBorder="1" applyAlignment="1">
      <alignment horizontal="right" vertical="center"/>
      <protection/>
    </xf>
    <xf numFmtId="0" fontId="68" fillId="25" borderId="127" xfId="50" applyFont="1" applyBorder="1" applyAlignment="1">
      <alignment horizontal="left" indent="1"/>
      <protection/>
    </xf>
    <xf numFmtId="0" fontId="68" fillId="25" borderId="128" xfId="50" applyFont="1" applyBorder="1" applyAlignment="1">
      <alignment horizontal="left" indent="1"/>
      <protection/>
    </xf>
    <xf numFmtId="0" fontId="68" fillId="25" borderId="127" xfId="50" applyFont="1" applyBorder="1" applyAlignment="1">
      <alignment horizontal="left" vertical="center" indent="1"/>
      <protection/>
    </xf>
    <xf numFmtId="0" fontId="62" fillId="41" borderId="129" xfId="50" applyFont="1" applyFill="1" applyBorder="1" applyAlignment="1">
      <alignment/>
      <protection/>
    </xf>
    <xf numFmtId="0" fontId="63" fillId="41" borderId="130" xfId="50" applyFont="1" applyFill="1" applyBorder="1" applyAlignment="1">
      <alignment/>
      <protection/>
    </xf>
    <xf numFmtId="0" fontId="67" fillId="25" borderId="131" xfId="50" applyFont="1" applyBorder="1" applyAlignment="1">
      <alignment horizontal="center" vertical="center"/>
      <protection/>
    </xf>
    <xf numFmtId="0" fontId="64" fillId="25" borderId="132" xfId="50" applyFont="1" applyBorder="1" applyAlignment="1">
      <alignment horizontal="center" vertical="center"/>
      <protection/>
    </xf>
    <xf numFmtId="0" fontId="62" fillId="25" borderId="133" xfId="50" applyFont="1" applyBorder="1" applyAlignment="1">
      <alignment horizontal="center"/>
      <protection/>
    </xf>
    <xf numFmtId="0" fontId="68" fillId="25" borderId="134" xfId="50" applyFont="1" applyBorder="1" applyAlignment="1">
      <alignment horizontal="center" vertical="center"/>
      <protection/>
    </xf>
    <xf numFmtId="0" fontId="62" fillId="25" borderId="135" xfId="50" applyFont="1" applyBorder="1" applyAlignment="1">
      <alignment horizontal="center"/>
      <protection/>
    </xf>
    <xf numFmtId="0" fontId="68" fillId="25" borderId="136" xfId="50" applyFont="1" applyBorder="1" applyAlignment="1">
      <alignment horizontal="center" vertical="center"/>
      <protection/>
    </xf>
    <xf numFmtId="0" fontId="68" fillId="25" borderId="136" xfId="50" applyFont="1" applyBorder="1" applyAlignment="1">
      <alignment horizontal="center"/>
      <protection/>
    </xf>
    <xf numFmtId="0" fontId="64" fillId="25" borderId="137" xfId="50" applyFont="1" applyBorder="1" applyAlignment="1">
      <alignment horizontal="center" vertical="center"/>
      <protection/>
    </xf>
    <xf numFmtId="0" fontId="64" fillId="25" borderId="102" xfId="50" applyFont="1" applyBorder="1" applyAlignment="1">
      <alignment horizontal="center" vertical="center"/>
      <protection/>
    </xf>
    <xf numFmtId="0" fontId="64" fillId="25" borderId="138" xfId="50" applyFont="1" applyBorder="1" applyAlignment="1">
      <alignment horizontal="center" vertical="center"/>
      <protection/>
    </xf>
    <xf numFmtId="0" fontId="64" fillId="25" borderId="139" xfId="50" applyFont="1" applyBorder="1" applyAlignment="1">
      <alignment horizontal="center" vertical="center"/>
      <protection/>
    </xf>
    <xf numFmtId="0" fontId="64" fillId="25" borderId="0" xfId="50" applyFont="1" applyBorder="1" applyAlignment="1">
      <alignment horizontal="center" vertical="center"/>
      <protection/>
    </xf>
    <xf numFmtId="0" fontId="64" fillId="25" borderId="134" xfId="50" applyFont="1" applyBorder="1" applyAlignment="1">
      <alignment horizontal="center" vertical="center"/>
      <protection/>
    </xf>
    <xf numFmtId="0" fontId="68" fillId="25" borderId="0" xfId="50" applyNumberFormat="1" applyFont="1" applyBorder="1" applyAlignment="1">
      <alignment horizontal="left" vertical="center"/>
      <protection/>
    </xf>
    <xf numFmtId="0" fontId="68" fillId="25" borderId="140" xfId="50" applyNumberFormat="1" applyFont="1" applyBorder="1" applyAlignment="1">
      <alignment horizontal="center" vertical="center"/>
      <protection/>
    </xf>
    <xf numFmtId="0" fontId="62" fillId="25" borderId="141" xfId="50" applyFont="1" applyBorder="1" applyAlignment="1">
      <alignment horizontal="center"/>
      <protection/>
    </xf>
    <xf numFmtId="0" fontId="69" fillId="25" borderId="31" xfId="50" applyNumberFormat="1" applyFont="1" applyBorder="1" applyAlignment="1">
      <alignment horizontal="center" vertical="center"/>
      <protection/>
    </xf>
    <xf numFmtId="0" fontId="68" fillId="25" borderId="31" xfId="50" applyNumberFormat="1" applyFont="1" applyBorder="1" applyAlignment="1">
      <alignment horizontal="center"/>
      <protection/>
    </xf>
    <xf numFmtId="0" fontId="68" fillId="25" borderId="142" xfId="50" applyNumberFormat="1" applyFont="1" applyBorder="1" applyAlignment="1" applyProtection="1">
      <alignment horizontal="center"/>
      <protection locked="0"/>
    </xf>
    <xf numFmtId="0" fontId="62" fillId="25" borderId="143" xfId="50" applyFont="1" applyBorder="1" applyAlignment="1">
      <alignment horizontal="center"/>
      <protection/>
    </xf>
    <xf numFmtId="0" fontId="68" fillId="25" borderId="27" xfId="50" applyNumberFormat="1" applyFont="1" applyBorder="1" applyAlignment="1">
      <alignment horizontal="right" vertical="center"/>
      <protection/>
    </xf>
    <xf numFmtId="0" fontId="68" fillId="25" borderId="27" xfId="50" applyNumberFormat="1" applyFont="1" applyBorder="1" applyAlignment="1">
      <alignment horizontal="left" vertical="center"/>
      <protection/>
    </xf>
    <xf numFmtId="0" fontId="68" fillId="25" borderId="143" xfId="50" applyNumberFormat="1" applyFont="1" applyBorder="1" applyAlignment="1">
      <alignment horizontal="center" vertical="center"/>
      <protection/>
    </xf>
    <xf numFmtId="0" fontId="62" fillId="25" borderId="144" xfId="50" applyFont="1" applyBorder="1" applyAlignment="1">
      <alignment horizontal="center"/>
      <protection/>
    </xf>
    <xf numFmtId="0" fontId="69" fillId="34" borderId="145" xfId="0" applyNumberFormat="1" applyFont="1" applyFill="1" applyBorder="1" applyAlignment="1">
      <alignment horizontal="center" vertical="center"/>
    </xf>
    <xf numFmtId="0" fontId="68" fillId="25" borderId="146" xfId="50" applyNumberFormat="1" applyFont="1" applyBorder="1" applyAlignment="1" applyProtection="1">
      <alignment horizontal="center" vertical="center"/>
      <protection locked="0"/>
    </xf>
    <xf numFmtId="0" fontId="62" fillId="25" borderId="147" xfId="50" applyFont="1" applyBorder="1" applyAlignment="1">
      <alignment horizontal="center"/>
      <protection/>
    </xf>
    <xf numFmtId="0" fontId="69" fillId="34" borderId="148" xfId="0" applyNumberFormat="1" applyFont="1" applyFill="1" applyBorder="1" applyAlignment="1">
      <alignment horizontal="center" vertical="center"/>
    </xf>
    <xf numFmtId="0" fontId="69" fillId="34" borderId="149" xfId="0" applyNumberFormat="1" applyFont="1" applyFill="1" applyBorder="1" applyAlignment="1">
      <alignment horizontal="center" vertical="center"/>
    </xf>
    <xf numFmtId="0" fontId="68" fillId="25" borderId="148" xfId="50" applyNumberFormat="1" applyFont="1" applyBorder="1" applyAlignment="1">
      <alignment horizontal="right" vertical="center"/>
      <protection/>
    </xf>
    <xf numFmtId="0" fontId="68" fillId="25" borderId="148" xfId="50" applyNumberFormat="1" applyFont="1" applyBorder="1" applyAlignment="1">
      <alignment horizontal="center" vertical="center"/>
      <protection/>
    </xf>
    <xf numFmtId="0" fontId="68" fillId="25" borderId="148" xfId="50" applyNumberFormat="1" applyFont="1" applyBorder="1" applyAlignment="1">
      <alignment horizontal="left" vertical="center"/>
      <protection/>
    </xf>
    <xf numFmtId="0" fontId="68" fillId="25" borderId="150" xfId="50" applyNumberFormat="1" applyFont="1" applyBorder="1" applyAlignment="1">
      <alignment horizontal="center" vertical="center"/>
      <protection/>
    </xf>
    <xf numFmtId="0" fontId="68" fillId="25" borderId="151" xfId="50" applyNumberFormat="1" applyFont="1" applyBorder="1" applyAlignment="1" applyProtection="1">
      <alignment horizontal="center" vertical="center"/>
      <protection locked="0"/>
    </xf>
    <xf numFmtId="0" fontId="69" fillId="25" borderId="148" xfId="50" applyNumberFormat="1" applyFont="1" applyBorder="1" applyAlignment="1">
      <alignment horizontal="center" vertical="center"/>
      <protection/>
    </xf>
    <xf numFmtId="0" fontId="69" fillId="34" borderId="0" xfId="0" applyNumberFormat="1" applyFont="1" applyFill="1" applyBorder="1" applyAlignment="1">
      <alignment horizontal="center" vertical="center"/>
    </xf>
    <xf numFmtId="0" fontId="69" fillId="38" borderId="152" xfId="0" applyNumberFormat="1" applyFont="1" applyFill="1" applyBorder="1" applyAlignment="1">
      <alignment horizontal="center" vertical="center"/>
    </xf>
    <xf numFmtId="0" fontId="69" fillId="38" borderId="153" xfId="0" applyNumberFormat="1" applyFont="1" applyFill="1" applyBorder="1" applyAlignment="1">
      <alignment horizontal="center" vertical="center"/>
    </xf>
    <xf numFmtId="0" fontId="69" fillId="38" borderId="154" xfId="0" applyNumberFormat="1" applyFont="1" applyFill="1" applyBorder="1" applyAlignment="1">
      <alignment horizontal="center" vertical="center"/>
    </xf>
    <xf numFmtId="0" fontId="69" fillId="34" borderId="27" xfId="0" applyNumberFormat="1" applyFont="1" applyFill="1" applyBorder="1" applyAlignment="1">
      <alignment horizontal="center" vertical="center"/>
    </xf>
    <xf numFmtId="0" fontId="69" fillId="38" borderId="155" xfId="0" applyNumberFormat="1" applyFont="1" applyFill="1" applyBorder="1" applyAlignment="1">
      <alignment horizontal="center" vertical="center"/>
    </xf>
    <xf numFmtId="0" fontId="69" fillId="38" borderId="156" xfId="0" applyNumberFormat="1" applyFont="1" applyFill="1" applyBorder="1" applyAlignment="1">
      <alignment horizontal="center" vertical="center"/>
    </xf>
    <xf numFmtId="0" fontId="69" fillId="34" borderId="31" xfId="50" applyNumberFormat="1" applyFont="1" applyFill="1" applyBorder="1" applyAlignment="1">
      <alignment horizontal="center"/>
      <protection/>
    </xf>
    <xf numFmtId="0" fontId="69" fillId="38" borderId="157" xfId="0" applyNumberFormat="1" applyFont="1" applyFill="1" applyBorder="1" applyAlignment="1">
      <alignment horizontal="center" vertical="center"/>
    </xf>
    <xf numFmtId="0" fontId="69" fillId="38" borderId="158" xfId="0" applyNumberFormat="1" applyFont="1" applyFill="1" applyBorder="1" applyAlignment="1">
      <alignment horizontal="center" vertical="center"/>
    </xf>
    <xf numFmtId="0" fontId="68" fillId="25" borderId="159" xfId="0" applyFont="1" applyFill="1" applyBorder="1" applyAlignment="1" applyProtection="1">
      <alignment horizontal="left" indent="1"/>
      <protection locked="0"/>
    </xf>
    <xf numFmtId="0" fontId="68" fillId="25" borderId="160" xfId="0" applyFont="1" applyFill="1" applyBorder="1" applyAlignment="1" applyProtection="1">
      <alignment horizontal="left" indent="1"/>
      <protection locked="0"/>
    </xf>
    <xf numFmtId="0" fontId="68" fillId="25" borderId="161" xfId="0" applyFont="1" applyFill="1" applyBorder="1" applyAlignment="1" applyProtection="1">
      <alignment horizontal="left" indent="1"/>
      <protection locked="0"/>
    </xf>
    <xf numFmtId="0" fontId="68" fillId="25" borderId="162" xfId="0" applyFont="1" applyFill="1" applyBorder="1" applyAlignment="1" applyProtection="1">
      <alignment horizontal="left" indent="1"/>
      <protection locked="0"/>
    </xf>
    <xf numFmtId="0" fontId="69" fillId="38" borderId="163" xfId="0" applyNumberFormat="1" applyFont="1" applyFill="1" applyBorder="1" applyAlignment="1">
      <alignment horizontal="center" vertical="center"/>
    </xf>
    <xf numFmtId="0" fontId="69" fillId="38" borderId="164" xfId="0" applyNumberFormat="1" applyFont="1" applyFill="1" applyBorder="1" applyAlignment="1">
      <alignment horizontal="center" vertical="center"/>
    </xf>
    <xf numFmtId="0" fontId="69" fillId="38" borderId="165" xfId="0" applyNumberFormat="1" applyFont="1" applyFill="1" applyBorder="1" applyAlignment="1">
      <alignment horizontal="center" vertical="center"/>
    </xf>
    <xf numFmtId="0" fontId="69" fillId="34" borderId="166" xfId="50" applyNumberFormat="1" applyFont="1" applyFill="1" applyBorder="1" applyAlignment="1">
      <alignment horizontal="center"/>
      <protection/>
    </xf>
    <xf numFmtId="0" fontId="69" fillId="25" borderId="167" xfId="50" applyNumberFormat="1" applyFont="1" applyBorder="1" applyAlignment="1">
      <alignment horizontal="center" vertical="center"/>
      <protection/>
    </xf>
    <xf numFmtId="0" fontId="69" fillId="41" borderId="168" xfId="50" applyFont="1" applyFill="1" applyBorder="1" applyAlignment="1">
      <alignment horizontal="center" vertical="center"/>
      <protection/>
    </xf>
    <xf numFmtId="0" fontId="69" fillId="25" borderId="169" xfId="50" applyFont="1" applyBorder="1" applyAlignment="1">
      <alignment horizontal="center" vertical="center"/>
      <protection/>
    </xf>
    <xf numFmtId="0" fontId="69" fillId="41" borderId="125" xfId="50" applyFont="1" applyFill="1" applyBorder="1" applyAlignment="1">
      <alignment horizontal="center" vertical="center"/>
      <protection/>
    </xf>
    <xf numFmtId="0" fontId="64" fillId="41" borderId="102" xfId="50" applyFont="1" applyFill="1" applyBorder="1" applyAlignment="1">
      <alignment horizontal="center"/>
      <protection/>
    </xf>
    <xf numFmtId="0" fontId="64" fillId="41" borderId="0" xfId="50" applyFont="1" applyFill="1" applyBorder="1" applyAlignment="1">
      <alignment horizontal="center"/>
      <protection/>
    </xf>
    <xf numFmtId="0" fontId="64" fillId="41" borderId="137" xfId="50" applyFont="1" applyFill="1" applyBorder="1" applyAlignment="1">
      <alignment horizontal="center"/>
      <protection/>
    </xf>
    <xf numFmtId="0" fontId="64" fillId="41" borderId="137" xfId="50" applyFont="1" applyFill="1" applyBorder="1" applyAlignment="1">
      <alignment horizontal="center" vertical="center"/>
      <protection/>
    </xf>
    <xf numFmtId="0" fontId="64" fillId="41" borderId="102" xfId="50" applyFont="1" applyFill="1" applyBorder="1" applyAlignment="1">
      <alignment horizontal="center" vertical="center"/>
      <protection/>
    </xf>
    <xf numFmtId="0" fontId="64" fillId="41" borderId="138" xfId="50" applyFont="1" applyFill="1" applyBorder="1" applyAlignment="1">
      <alignment horizontal="center" vertical="center"/>
      <protection/>
    </xf>
    <xf numFmtId="0" fontId="64" fillId="41" borderId="139" xfId="50" applyFont="1" applyFill="1" applyBorder="1" applyAlignment="1">
      <alignment horizontal="center" vertical="center"/>
      <protection/>
    </xf>
    <xf numFmtId="0" fontId="64" fillId="41" borderId="0" xfId="50" applyFont="1" applyFill="1" applyBorder="1" applyAlignment="1">
      <alignment horizontal="center" vertical="center"/>
      <protection/>
    </xf>
    <xf numFmtId="0" fontId="64" fillId="41" borderId="134" xfId="50" applyFont="1" applyFill="1" applyBorder="1" applyAlignment="1">
      <alignment horizontal="center" vertical="center"/>
      <protection/>
    </xf>
    <xf numFmtId="0" fontId="64" fillId="41" borderId="170" xfId="50" applyFont="1" applyFill="1" applyBorder="1" applyAlignment="1">
      <alignment horizontal="center" vertical="center"/>
      <protection/>
    </xf>
    <xf numFmtId="0" fontId="64" fillId="41" borderId="171" xfId="50" applyFont="1" applyFill="1" applyBorder="1" applyAlignment="1">
      <alignment horizontal="center" vertical="center"/>
      <protection/>
    </xf>
    <xf numFmtId="0" fontId="64" fillId="41" borderId="101" xfId="50" applyFont="1" applyFill="1" applyBorder="1" applyAlignment="1">
      <alignment horizontal="center"/>
      <protection/>
    </xf>
    <xf numFmtId="0" fontId="64" fillId="41" borderId="103" xfId="50" applyFont="1" applyFill="1" applyBorder="1" applyAlignment="1">
      <alignment horizontal="center"/>
      <protection/>
    </xf>
    <xf numFmtId="0" fontId="64" fillId="41" borderId="172" xfId="50" applyFont="1" applyFill="1" applyBorder="1" applyAlignment="1">
      <alignment horizontal="center"/>
      <protection/>
    </xf>
    <xf numFmtId="0" fontId="70" fillId="25" borderId="102" xfId="50" applyFont="1" applyBorder="1" applyAlignment="1">
      <alignment horizontal="center"/>
      <protection/>
    </xf>
    <xf numFmtId="0" fontId="71" fillId="25" borderId="102" xfId="50" applyFont="1" applyBorder="1" applyAlignment="1">
      <alignment horizontal="center" vertical="center"/>
      <protection/>
    </xf>
    <xf numFmtId="0" fontId="0" fillId="25" borderId="102" xfId="50" applyFont="1" applyBorder="1" applyAlignment="1">
      <alignment/>
      <protection/>
    </xf>
    <xf numFmtId="0" fontId="57" fillId="25" borderId="102" xfId="50" applyFont="1" applyBorder="1" applyAlignment="1">
      <alignment horizontal="center"/>
      <protection/>
    </xf>
    <xf numFmtId="0" fontId="57" fillId="25" borderId="102" xfId="50" applyFont="1" applyBorder="1" applyAlignment="1">
      <alignment horizontal="left"/>
      <protection/>
    </xf>
    <xf numFmtId="0" fontId="0" fillId="25" borderId="138" xfId="50" applyFont="1" applyBorder="1" applyAlignment="1">
      <alignment horizontal="left"/>
      <protection/>
    </xf>
    <xf numFmtId="0" fontId="70" fillId="25" borderId="137" xfId="50" applyFont="1" applyBorder="1" applyAlignment="1">
      <alignment horizontal="center" vertical="top"/>
      <protection/>
    </xf>
    <xf numFmtId="0" fontId="70" fillId="25" borderId="102" xfId="50" applyFont="1" applyBorder="1" applyAlignment="1">
      <alignment horizontal="left" vertical="top"/>
      <protection/>
    </xf>
    <xf numFmtId="0" fontId="71" fillId="38" borderId="102" xfId="50" applyFont="1" applyFill="1" applyBorder="1" applyAlignment="1">
      <alignment horizontal="left" vertical="center"/>
      <protection/>
    </xf>
    <xf numFmtId="0" fontId="69" fillId="38" borderId="173" xfId="50" applyFont="1" applyFill="1" applyBorder="1" applyAlignment="1">
      <alignment horizontal="center" vertical="center"/>
      <protection/>
    </xf>
    <xf numFmtId="0" fontId="69" fillId="38" borderId="122" xfId="50" applyFont="1" applyFill="1" applyBorder="1" applyAlignment="1">
      <alignment horizontal="center" vertical="center"/>
      <protection/>
    </xf>
    <xf numFmtId="0" fontId="69" fillId="38" borderId="123" xfId="50" applyFont="1" applyFill="1" applyBorder="1" applyAlignment="1">
      <alignment horizontal="center" vertical="center"/>
      <protection/>
    </xf>
    <xf numFmtId="0" fontId="69" fillId="38" borderId="174" xfId="50" applyFont="1" applyFill="1" applyBorder="1" applyAlignment="1">
      <alignment horizontal="center" vertical="center"/>
      <protection/>
    </xf>
    <xf numFmtId="0" fontId="69" fillId="25" borderId="175" xfId="50" applyFont="1" applyBorder="1" applyAlignment="1">
      <alignment horizontal="center" vertical="center"/>
      <protection/>
    </xf>
    <xf numFmtId="0" fontId="69" fillId="25" borderId="176" xfId="50" applyFont="1" applyBorder="1" applyAlignment="1">
      <alignment horizontal="center" vertical="center"/>
      <protection/>
    </xf>
    <xf numFmtId="0" fontId="69" fillId="38" borderId="177" xfId="46" applyFont="1" applyFill="1" applyBorder="1" applyAlignment="1">
      <alignment horizontal="center" vertical="center"/>
    </xf>
    <xf numFmtId="0" fontId="69" fillId="25" borderId="178" xfId="50" applyFont="1" applyBorder="1" applyAlignment="1">
      <alignment horizontal="center" vertical="center"/>
      <protection/>
    </xf>
    <xf numFmtId="0" fontId="69" fillId="38" borderId="179" xfId="46" applyFont="1" applyFill="1" applyBorder="1" applyAlignment="1">
      <alignment horizontal="center" vertical="center"/>
    </xf>
    <xf numFmtId="0" fontId="69" fillId="38" borderId="124" xfId="46" applyFont="1" applyFill="1" applyBorder="1" applyAlignment="1">
      <alignment horizontal="center" vertical="center"/>
    </xf>
    <xf numFmtId="0" fontId="63" fillId="39" borderId="180" xfId="0" applyFont="1" applyFill="1" applyBorder="1" applyAlignment="1">
      <alignment/>
    </xf>
    <xf numFmtId="0" fontId="62" fillId="39" borderId="181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42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2" xfId="0" applyFont="1" applyFill="1" applyBorder="1" applyAlignment="1">
      <alignment/>
    </xf>
    <xf numFmtId="0" fontId="0" fillId="0" borderId="182" xfId="0" applyNumberFormat="1" applyFont="1" applyFill="1" applyBorder="1" applyAlignment="1">
      <alignment/>
    </xf>
    <xf numFmtId="0" fontId="0" fillId="0" borderId="182" xfId="0" applyFont="1" applyFill="1" applyBorder="1" applyAlignment="1">
      <alignment horizontal="center"/>
    </xf>
    <xf numFmtId="0" fontId="0" fillId="0" borderId="182" xfId="0" applyFont="1" applyFill="1" applyBorder="1" applyAlignment="1">
      <alignment/>
    </xf>
    <xf numFmtId="49" fontId="0" fillId="0" borderId="182" xfId="0" applyNumberFormat="1" applyFont="1" applyFill="1" applyBorder="1" applyAlignment="1">
      <alignment horizontal="center" vertical="center"/>
    </xf>
    <xf numFmtId="0" fontId="0" fillId="42" borderId="182" xfId="0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42" borderId="0" xfId="0" applyFont="1" applyFill="1" applyBorder="1" applyAlignment="1">
      <alignment horizontal="center"/>
    </xf>
    <xf numFmtId="0" fontId="0" fillId="42" borderId="18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3" fillId="34" borderId="11" xfId="0" applyFont="1" applyFill="1" applyBorder="1" applyAlignment="1">
      <alignment/>
    </xf>
    <xf numFmtId="49" fontId="0" fillId="42" borderId="184" xfId="0" applyNumberFormat="1" applyFont="1" applyFill="1" applyBorder="1" applyAlignment="1">
      <alignment horizontal="center" vertical="center"/>
    </xf>
    <xf numFmtId="49" fontId="0" fillId="42" borderId="185" xfId="0" applyNumberFormat="1" applyFont="1" applyFill="1" applyBorder="1" applyAlignment="1">
      <alignment horizontal="center" vertical="center"/>
    </xf>
    <xf numFmtId="49" fontId="0" fillId="42" borderId="186" xfId="0" applyNumberFormat="1" applyFont="1" applyFill="1" applyBorder="1" applyAlignment="1">
      <alignment horizontal="center" vertical="center"/>
    </xf>
    <xf numFmtId="0" fontId="0" fillId="42" borderId="186" xfId="0" applyFont="1" applyFill="1" applyBorder="1" applyAlignment="1">
      <alignment horizontal="center"/>
    </xf>
    <xf numFmtId="0" fontId="0" fillId="42" borderId="187" xfId="0" applyFont="1" applyFill="1" applyBorder="1" applyAlignment="1">
      <alignment/>
    </xf>
    <xf numFmtId="49" fontId="0" fillId="42" borderId="0" xfId="0" applyNumberFormat="1" applyFont="1" applyFill="1" applyBorder="1" applyAlignment="1">
      <alignment horizontal="center" vertical="center"/>
    </xf>
    <xf numFmtId="0" fontId="0" fillId="39" borderId="181" xfId="0" applyFont="1" applyFill="1" applyBorder="1" applyAlignment="1">
      <alignment/>
    </xf>
    <xf numFmtId="0" fontId="73" fillId="39" borderId="180" xfId="0" applyFont="1" applyFill="1" applyBorder="1" applyAlignment="1">
      <alignment/>
    </xf>
    <xf numFmtId="49" fontId="0" fillId="42" borderId="188" xfId="0" applyNumberFormat="1" applyFont="1" applyFill="1" applyBorder="1" applyAlignment="1">
      <alignment horizontal="center" vertical="center"/>
    </xf>
    <xf numFmtId="49" fontId="0" fillId="42" borderId="189" xfId="0" applyNumberFormat="1" applyFont="1" applyFill="1" applyBorder="1" applyAlignment="1">
      <alignment horizontal="center" vertical="center"/>
    </xf>
    <xf numFmtId="49" fontId="0" fillId="42" borderId="190" xfId="0" applyNumberFormat="1" applyFont="1" applyFill="1" applyBorder="1" applyAlignment="1">
      <alignment horizontal="center" vertical="center"/>
    </xf>
    <xf numFmtId="0" fontId="0" fillId="42" borderId="190" xfId="0" applyFont="1" applyFill="1" applyBorder="1" applyAlignment="1">
      <alignment horizontal="center"/>
    </xf>
    <xf numFmtId="0" fontId="0" fillId="42" borderId="50" xfId="0" applyFont="1" applyFill="1" applyBorder="1" applyAlignment="1">
      <alignment/>
    </xf>
    <xf numFmtId="0" fontId="0" fillId="42" borderId="191" xfId="0" applyFont="1" applyFill="1" applyBorder="1" applyAlignment="1">
      <alignment/>
    </xf>
    <xf numFmtId="0" fontId="0" fillId="0" borderId="192" xfId="50" applyFont="1" applyFill="1" applyBorder="1" applyAlignment="1">
      <alignment/>
      <protection/>
    </xf>
    <xf numFmtId="49" fontId="0" fillId="34" borderId="193" xfId="0" applyNumberFormat="1" applyFont="1" applyFill="1" applyBorder="1" applyAlignment="1">
      <alignment horizontal="center" vertical="center"/>
    </xf>
    <xf numFmtId="49" fontId="0" fillId="34" borderId="194" xfId="0" applyNumberFormat="1" applyFont="1" applyFill="1" applyBorder="1" applyAlignment="1">
      <alignment horizontal="center" vertical="center"/>
    </xf>
    <xf numFmtId="49" fontId="0" fillId="42" borderId="195" xfId="0" applyNumberFormat="1" applyFont="1" applyFill="1" applyBorder="1" applyAlignment="1">
      <alignment horizontal="center" vertical="center"/>
    </xf>
    <xf numFmtId="49" fontId="0" fillId="42" borderId="194" xfId="0" applyNumberFormat="1" applyFont="1" applyFill="1" applyBorder="1" applyAlignment="1">
      <alignment horizontal="center" vertical="center"/>
    </xf>
    <xf numFmtId="0" fontId="0" fillId="42" borderId="196" xfId="0" applyFont="1" applyFill="1" applyBorder="1" applyAlignment="1">
      <alignment/>
    </xf>
    <xf numFmtId="0" fontId="0" fillId="42" borderId="197" xfId="0" applyFont="1" applyFill="1" applyBorder="1" applyAlignment="1">
      <alignment/>
    </xf>
    <xf numFmtId="0" fontId="0" fillId="0" borderId="198" xfId="0" applyFont="1" applyFill="1" applyBorder="1" applyAlignment="1">
      <alignment/>
    </xf>
    <xf numFmtId="49" fontId="0" fillId="39" borderId="199" xfId="0" applyNumberFormat="1" applyFont="1" applyFill="1" applyBorder="1" applyAlignment="1">
      <alignment horizontal="center" vertical="center"/>
    </xf>
    <xf numFmtId="49" fontId="0" fillId="39" borderId="200" xfId="0" applyNumberFormat="1" applyFont="1" applyFill="1" applyBorder="1" applyAlignment="1">
      <alignment horizontal="center" vertical="center"/>
    </xf>
    <xf numFmtId="49" fontId="0" fillId="42" borderId="201" xfId="0" applyNumberFormat="1" applyFont="1" applyFill="1" applyBorder="1" applyAlignment="1">
      <alignment horizontal="center" vertical="center"/>
    </xf>
    <xf numFmtId="49" fontId="0" fillId="42" borderId="200" xfId="0" applyNumberFormat="1" applyFont="1" applyFill="1" applyBorder="1" applyAlignment="1">
      <alignment horizontal="center" vertical="center"/>
    </xf>
    <xf numFmtId="49" fontId="0" fillId="42" borderId="202" xfId="0" applyNumberFormat="1" applyFont="1" applyFill="1" applyBorder="1" applyAlignment="1">
      <alignment horizontal="center" vertical="center"/>
    </xf>
    <xf numFmtId="0" fontId="0" fillId="42" borderId="203" xfId="0" applyFont="1" applyFill="1" applyBorder="1" applyAlignment="1">
      <alignment/>
    </xf>
    <xf numFmtId="0" fontId="0" fillId="42" borderId="204" xfId="0" applyFont="1" applyFill="1" applyBorder="1" applyAlignment="1">
      <alignment/>
    </xf>
    <xf numFmtId="0" fontId="0" fillId="42" borderId="205" xfId="0" applyFont="1" applyFill="1" applyBorder="1" applyAlignment="1">
      <alignment/>
    </xf>
    <xf numFmtId="0" fontId="0" fillId="0" borderId="161" xfId="50" applyFont="1" applyFill="1" applyBorder="1" applyAlignment="1">
      <alignment/>
      <protection/>
    </xf>
    <xf numFmtId="49" fontId="0" fillId="42" borderId="27" xfId="0" applyNumberFormat="1" applyFont="1" applyFill="1" applyBorder="1" applyAlignment="1">
      <alignment horizontal="center" vertical="center"/>
    </xf>
    <xf numFmtId="49" fontId="0" fillId="42" borderId="28" xfId="0" applyNumberFormat="1" applyFont="1" applyFill="1" applyBorder="1" applyAlignment="1">
      <alignment horizontal="center" vertical="center"/>
    </xf>
    <xf numFmtId="49" fontId="0" fillId="34" borderId="206" xfId="0" applyNumberFormat="1" applyFont="1" applyFill="1" applyBorder="1" applyAlignment="1">
      <alignment horizontal="center" vertical="center"/>
    </xf>
    <xf numFmtId="49" fontId="0" fillId="34" borderId="28" xfId="0" applyNumberFormat="1" applyFont="1" applyFill="1" applyBorder="1" applyAlignment="1">
      <alignment horizontal="center" vertical="center"/>
    </xf>
    <xf numFmtId="49" fontId="0" fillId="42" borderId="206" xfId="0" applyNumberFormat="1" applyFont="1" applyFill="1" applyBorder="1" applyAlignment="1">
      <alignment horizontal="center" vertical="center"/>
    </xf>
    <xf numFmtId="0" fontId="0" fillId="42" borderId="206" xfId="0" applyFont="1" applyFill="1" applyBorder="1" applyAlignment="1">
      <alignment/>
    </xf>
    <xf numFmtId="0" fontId="0" fillId="42" borderId="207" xfId="0" applyFont="1" applyFill="1" applyBorder="1" applyAlignment="1">
      <alignment/>
    </xf>
    <xf numFmtId="0" fontId="0" fillId="42" borderId="53" xfId="0" applyFont="1" applyFill="1" applyBorder="1" applyAlignment="1">
      <alignment/>
    </xf>
    <xf numFmtId="0" fontId="0" fillId="0" borderId="208" xfId="0" applyFont="1" applyFill="1" applyBorder="1" applyAlignment="1">
      <alignment/>
    </xf>
    <xf numFmtId="49" fontId="0" fillId="42" borderId="33" xfId="0" applyNumberFormat="1" applyFont="1" applyFill="1" applyBorder="1" applyAlignment="1">
      <alignment horizontal="center" vertical="center"/>
    </xf>
    <xf numFmtId="49" fontId="0" fillId="42" borderId="40" xfId="0" applyNumberFormat="1" applyFont="1" applyFill="1" applyBorder="1" applyAlignment="1">
      <alignment horizontal="center" vertical="center"/>
    </xf>
    <xf numFmtId="49" fontId="0" fillId="39" borderId="39" xfId="0" applyNumberFormat="1" applyFont="1" applyFill="1" applyBorder="1" applyAlignment="1">
      <alignment horizontal="center" vertical="center"/>
    </xf>
    <xf numFmtId="49" fontId="0" fillId="39" borderId="40" xfId="0" applyNumberFormat="1" applyFont="1" applyFill="1" applyBorder="1" applyAlignment="1">
      <alignment horizontal="center" vertical="center"/>
    </xf>
    <xf numFmtId="49" fontId="0" fillId="42" borderId="39" xfId="0" applyNumberFormat="1" applyFont="1" applyFill="1" applyBorder="1" applyAlignment="1">
      <alignment horizontal="center" vertical="center"/>
    </xf>
    <xf numFmtId="0" fontId="0" fillId="42" borderId="201" xfId="0" applyFont="1" applyFill="1" applyBorder="1" applyAlignment="1">
      <alignment/>
    </xf>
    <xf numFmtId="0" fontId="0" fillId="42" borderId="209" xfId="0" applyFont="1" applyFill="1" applyBorder="1" applyAlignment="1">
      <alignment/>
    </xf>
    <xf numFmtId="49" fontId="0" fillId="39" borderId="33" xfId="0" applyNumberFormat="1" applyFont="1" applyFill="1" applyBorder="1" applyAlignment="1">
      <alignment horizontal="center" vertical="center"/>
    </xf>
    <xf numFmtId="0" fontId="0" fillId="42" borderId="52" xfId="0" applyFont="1" applyFill="1" applyBorder="1" applyAlignment="1">
      <alignment/>
    </xf>
    <xf numFmtId="49" fontId="0" fillId="42" borderId="0" xfId="34" applyNumberFormat="1" applyFont="1" applyFill="1" applyBorder="1" applyAlignment="1">
      <alignment horizontal="center" vertical="center"/>
    </xf>
    <xf numFmtId="0" fontId="0" fillId="42" borderId="210" xfId="0" applyFont="1" applyFill="1" applyBorder="1" applyAlignment="1">
      <alignment/>
    </xf>
    <xf numFmtId="0" fontId="0" fillId="0" borderId="211" xfId="50" applyFont="1" applyFill="1" applyBorder="1" applyAlignment="1">
      <alignment/>
      <protection/>
    </xf>
    <xf numFmtId="0" fontId="0" fillId="42" borderId="31" xfId="0" applyFont="1" applyFill="1" applyBorder="1" applyAlignment="1">
      <alignment/>
    </xf>
    <xf numFmtId="0" fontId="0" fillId="42" borderId="167" xfId="0" applyFont="1" applyFill="1" applyBorder="1" applyAlignment="1">
      <alignment/>
    </xf>
    <xf numFmtId="0" fontId="0" fillId="42" borderId="212" xfId="0" applyFont="1" applyFill="1" applyBorder="1" applyAlignment="1">
      <alignment/>
    </xf>
    <xf numFmtId="49" fontId="0" fillId="34" borderId="167" xfId="0" applyNumberFormat="1" applyFont="1" applyFill="1" applyBorder="1" applyAlignment="1">
      <alignment horizontal="center" vertical="center"/>
    </xf>
    <xf numFmtId="49" fontId="0" fillId="34" borderId="213" xfId="0" applyNumberFormat="1" applyFont="1" applyFill="1" applyBorder="1" applyAlignment="1">
      <alignment horizontal="center" vertical="center"/>
    </xf>
    <xf numFmtId="0" fontId="0" fillId="42" borderId="55" xfId="0" applyFont="1" applyFill="1" applyBorder="1" applyAlignment="1">
      <alignment/>
    </xf>
    <xf numFmtId="0" fontId="0" fillId="0" borderId="214" xfId="0" applyFont="1" applyFill="1" applyBorder="1" applyAlignment="1">
      <alignment/>
    </xf>
    <xf numFmtId="0" fontId="0" fillId="42" borderId="57" xfId="0" applyFont="1" applyFill="1" applyBorder="1" applyAlignment="1">
      <alignment/>
    </xf>
    <xf numFmtId="0" fontId="0" fillId="42" borderId="62" xfId="0" applyFont="1" applyFill="1" applyBorder="1" applyAlignment="1">
      <alignment/>
    </xf>
    <xf numFmtId="49" fontId="0" fillId="39" borderId="215" xfId="0" applyNumberFormat="1" applyFont="1" applyFill="1" applyBorder="1" applyAlignment="1">
      <alignment horizontal="center" vertical="center"/>
    </xf>
    <xf numFmtId="49" fontId="0" fillId="39" borderId="216" xfId="0" applyNumberFormat="1" applyFont="1" applyFill="1" applyBorder="1" applyAlignment="1">
      <alignment horizontal="center" vertical="center"/>
    </xf>
    <xf numFmtId="0" fontId="0" fillId="42" borderId="182" xfId="0" applyFont="1" applyFill="1" applyBorder="1" applyAlignment="1">
      <alignment/>
    </xf>
    <xf numFmtId="49" fontId="0" fillId="42" borderId="182" xfId="0" applyNumberFormat="1" applyFont="1" applyFill="1" applyBorder="1" applyAlignment="1">
      <alignment horizontal="center" vertical="center"/>
    </xf>
    <xf numFmtId="0" fontId="73" fillId="42" borderId="0" xfId="0" applyFont="1" applyFill="1" applyBorder="1" applyAlignment="1">
      <alignment/>
    </xf>
    <xf numFmtId="49" fontId="0" fillId="42" borderId="0" xfId="0" applyNumberFormat="1" applyFont="1" applyFill="1" applyAlignment="1">
      <alignment horizontal="center" vertical="center"/>
    </xf>
    <xf numFmtId="0" fontId="0" fillId="41" borderId="129" xfId="0" applyFont="1" applyFill="1" applyBorder="1" applyAlignment="1">
      <alignment/>
    </xf>
    <xf numFmtId="0" fontId="73" fillId="41" borderId="217" xfId="0" applyFont="1" applyFill="1" applyBorder="1" applyAlignment="1">
      <alignment/>
    </xf>
    <xf numFmtId="49" fontId="0" fillId="42" borderId="218" xfId="0" applyNumberFormat="1" applyFont="1" applyFill="1" applyBorder="1" applyAlignment="1">
      <alignment horizontal="center" vertical="center"/>
    </xf>
    <xf numFmtId="49" fontId="0" fillId="42" borderId="219" xfId="0" applyNumberFormat="1" applyFont="1" applyFill="1" applyBorder="1" applyAlignment="1">
      <alignment horizontal="center" vertical="center"/>
    </xf>
    <xf numFmtId="49" fontId="0" fillId="42" borderId="220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0" fontId="73" fillId="35" borderId="13" xfId="0" applyFont="1" applyFill="1" applyBorder="1" applyAlignment="1">
      <alignment/>
    </xf>
    <xf numFmtId="49" fontId="0" fillId="42" borderId="221" xfId="0" applyNumberFormat="1" applyFont="1" applyFill="1" applyBorder="1" applyAlignment="1">
      <alignment horizontal="center" vertical="center"/>
    </xf>
    <xf numFmtId="49" fontId="0" fillId="42" borderId="222" xfId="0" applyNumberFormat="1" applyFont="1" applyFill="1" applyBorder="1" applyAlignment="1">
      <alignment horizontal="center" vertical="center"/>
    </xf>
    <xf numFmtId="49" fontId="0" fillId="42" borderId="223" xfId="0" applyNumberFormat="1" applyFont="1" applyFill="1" applyBorder="1" applyAlignment="1">
      <alignment horizontal="center" vertical="center"/>
    </xf>
    <xf numFmtId="49" fontId="0" fillId="42" borderId="224" xfId="0" applyNumberFormat="1" applyFont="1" applyFill="1" applyBorder="1" applyAlignment="1">
      <alignment horizontal="center" vertical="center"/>
    </xf>
    <xf numFmtId="0" fontId="0" fillId="42" borderId="133" xfId="0" applyFont="1" applyFill="1" applyBorder="1" applyAlignment="1">
      <alignment/>
    </xf>
    <xf numFmtId="0" fontId="0" fillId="0" borderId="225" xfId="0" applyFont="1" applyFill="1" applyBorder="1" applyAlignment="1">
      <alignment/>
    </xf>
    <xf numFmtId="49" fontId="0" fillId="41" borderId="0" xfId="0" applyNumberFormat="1" applyFont="1" applyFill="1" applyBorder="1" applyAlignment="1">
      <alignment horizontal="center" vertical="center"/>
    </xf>
    <xf numFmtId="49" fontId="0" fillId="42" borderId="125" xfId="0" applyNumberFormat="1" applyFont="1" applyFill="1" applyBorder="1" applyAlignment="1">
      <alignment horizontal="center" vertical="center"/>
    </xf>
    <xf numFmtId="49" fontId="0" fillId="42" borderId="173" xfId="0" applyNumberFormat="1" applyFont="1" applyFill="1" applyBorder="1" applyAlignment="1">
      <alignment horizontal="center" vertical="center"/>
    </xf>
    <xf numFmtId="0" fontId="0" fillId="42" borderId="22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35" borderId="227" xfId="0" applyNumberFormat="1" applyFont="1" applyFill="1" applyBorder="1" applyAlignment="1">
      <alignment horizontal="center" vertical="center"/>
    </xf>
    <xf numFmtId="49" fontId="0" fillId="35" borderId="74" xfId="0" applyNumberFormat="1" applyFont="1" applyFill="1" applyBorder="1" applyAlignment="1">
      <alignment horizontal="center" vertical="center"/>
    </xf>
    <xf numFmtId="49" fontId="0" fillId="42" borderId="228" xfId="0" applyNumberFormat="1" applyFont="1" applyFill="1" applyBorder="1" applyAlignment="1">
      <alignment horizontal="center" vertical="center"/>
    </xf>
    <xf numFmtId="49" fontId="0" fillId="42" borderId="74" xfId="0" applyNumberFormat="1" applyFont="1" applyFill="1" applyBorder="1" applyAlignment="1">
      <alignment horizontal="center" vertical="center"/>
    </xf>
    <xf numFmtId="49" fontId="0" fillId="42" borderId="229" xfId="0" applyNumberFormat="1" applyFont="1" applyFill="1" applyBorder="1" applyAlignment="1">
      <alignment horizontal="center" vertical="center"/>
    </xf>
    <xf numFmtId="0" fontId="0" fillId="42" borderId="101" xfId="0" applyFont="1" applyFill="1" applyBorder="1" applyAlignment="1">
      <alignment/>
    </xf>
    <xf numFmtId="0" fontId="0" fillId="42" borderId="135" xfId="0" applyFont="1" applyFill="1" applyBorder="1" applyAlignment="1">
      <alignment/>
    </xf>
    <xf numFmtId="0" fontId="0" fillId="0" borderId="230" xfId="0" applyFont="1" applyFill="1" applyBorder="1" applyAlignment="1">
      <alignment/>
    </xf>
    <xf numFmtId="49" fontId="0" fillId="42" borderId="123" xfId="0" applyNumberFormat="1" applyFont="1" applyFill="1" applyBorder="1" applyAlignment="1">
      <alignment horizontal="center" vertical="center"/>
    </xf>
    <xf numFmtId="49" fontId="0" fillId="41" borderId="121" xfId="0" applyNumberFormat="1" applyFont="1" applyFill="1" applyBorder="1" applyAlignment="1">
      <alignment horizontal="center" vertical="center"/>
    </xf>
    <xf numFmtId="49" fontId="0" fillId="41" borderId="122" xfId="0" applyNumberFormat="1" applyFont="1" applyFill="1" applyBorder="1" applyAlignment="1">
      <alignment horizontal="center" vertical="center"/>
    </xf>
    <xf numFmtId="49" fontId="0" fillId="42" borderId="121" xfId="0" applyNumberFormat="1" applyFont="1" applyFill="1" applyBorder="1" applyAlignment="1">
      <alignment horizontal="center" vertical="center"/>
    </xf>
    <xf numFmtId="49" fontId="0" fillId="42" borderId="122" xfId="0" applyNumberFormat="1" applyFont="1" applyFill="1" applyBorder="1" applyAlignment="1">
      <alignment horizontal="center" vertical="center"/>
    </xf>
    <xf numFmtId="0" fontId="0" fillId="42" borderId="8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42" borderId="84" xfId="0" applyNumberFormat="1" applyFont="1" applyFill="1" applyBorder="1" applyAlignment="1">
      <alignment horizontal="center" vertical="center"/>
    </xf>
    <xf numFmtId="49" fontId="0" fillId="42" borderId="86" xfId="0" applyNumberFormat="1" applyFont="1" applyFill="1" applyBorder="1" applyAlignment="1">
      <alignment horizontal="center" vertical="center"/>
    </xf>
    <xf numFmtId="49" fontId="0" fillId="35" borderId="85" xfId="0" applyNumberFormat="1" applyFont="1" applyFill="1" applyBorder="1" applyAlignment="1">
      <alignment horizontal="center" vertical="center"/>
    </xf>
    <xf numFmtId="49" fontId="0" fillId="35" borderId="86" xfId="0" applyNumberFormat="1" applyFont="1" applyFill="1" applyBorder="1" applyAlignment="1">
      <alignment horizontal="center" vertical="center"/>
    </xf>
    <xf numFmtId="49" fontId="0" fillId="42" borderId="85" xfId="0" applyNumberFormat="1" applyFont="1" applyFill="1" applyBorder="1" applyAlignment="1">
      <alignment horizontal="center" vertical="center"/>
    </xf>
    <xf numFmtId="49" fontId="0" fillId="42" borderId="90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/>
    </xf>
    <xf numFmtId="0" fontId="0" fillId="42" borderId="92" xfId="0" applyFont="1" applyFill="1" applyBorder="1" applyAlignment="1">
      <alignment/>
    </xf>
    <xf numFmtId="0" fontId="0" fillId="0" borderId="231" xfId="0" applyFont="1" applyFill="1" applyBorder="1" applyAlignment="1">
      <alignment/>
    </xf>
    <xf numFmtId="49" fontId="0" fillId="42" borderId="94" xfId="0" applyNumberFormat="1" applyFont="1" applyFill="1" applyBorder="1" applyAlignment="1">
      <alignment horizontal="center" vertical="center"/>
    </xf>
    <xf numFmtId="49" fontId="0" fillId="42" borderId="98" xfId="0" applyNumberFormat="1" applyFont="1" applyFill="1" applyBorder="1" applyAlignment="1">
      <alignment horizontal="center" vertical="center"/>
    </xf>
    <xf numFmtId="49" fontId="0" fillId="42" borderId="96" xfId="0" applyNumberFormat="1" applyFont="1" applyFill="1" applyBorder="1" applyAlignment="1">
      <alignment horizontal="center" vertical="center"/>
    </xf>
    <xf numFmtId="49" fontId="0" fillId="35" borderId="99" xfId="0" applyNumberFormat="1" applyFont="1" applyFill="1" applyBorder="1" applyAlignment="1">
      <alignment horizontal="center" vertical="center"/>
    </xf>
    <xf numFmtId="49" fontId="0" fillId="35" borderId="232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43" borderId="0" xfId="0" applyFont="1" applyFill="1" applyAlignment="1">
      <alignment/>
    </xf>
    <xf numFmtId="0" fontId="0" fillId="43" borderId="0" xfId="0" applyFont="1" applyFill="1" applyBorder="1" applyAlignment="1">
      <alignment/>
    </xf>
    <xf numFmtId="49" fontId="0" fillId="43" borderId="0" xfId="0" applyNumberFormat="1" applyFont="1" applyFill="1" applyBorder="1" applyAlignment="1">
      <alignment horizontal="center" vertical="center"/>
    </xf>
    <xf numFmtId="49" fontId="0" fillId="43" borderId="0" xfId="0" applyNumberFormat="1" applyFont="1" applyFill="1" applyAlignment="1">
      <alignment horizontal="center" vertical="center"/>
    </xf>
    <xf numFmtId="49" fontId="0" fillId="43" borderId="0" xfId="0" applyNumberFormat="1" applyFont="1" applyFill="1" applyBorder="1" applyAlignment="1">
      <alignment horizontal="center"/>
    </xf>
    <xf numFmtId="0" fontId="0" fillId="43" borderId="0" xfId="0" applyFont="1" applyFill="1" applyBorder="1" applyAlignment="1">
      <alignment/>
    </xf>
    <xf numFmtId="0" fontId="0" fillId="43" borderId="0" xfId="0" applyFont="1" applyFill="1" applyAlignment="1">
      <alignment horizontal="center"/>
    </xf>
    <xf numFmtId="0" fontId="0" fillId="42" borderId="0" xfId="0" applyNumberFormat="1" applyFont="1" applyFill="1" applyBorder="1" applyAlignment="1">
      <alignment/>
    </xf>
    <xf numFmtId="49" fontId="0" fillId="42" borderId="0" xfId="0" applyNumberFormat="1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42" borderId="0" xfId="0" applyNumberFormat="1" applyFont="1" applyFill="1" applyAlignment="1">
      <alignment/>
    </xf>
    <xf numFmtId="0" fontId="73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NumberFormat="1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49" fontId="0" fillId="25" borderId="0" xfId="0" applyNumberFormat="1" applyFont="1" applyFill="1" applyAlignment="1">
      <alignment horizontal="center" vertical="center"/>
    </xf>
    <xf numFmtId="49" fontId="0" fillId="44" borderId="218" xfId="0" applyNumberFormat="1" applyFont="1" applyFill="1" applyBorder="1" applyAlignment="1">
      <alignment horizontal="center" vertical="center"/>
    </xf>
    <xf numFmtId="49" fontId="0" fillId="44" borderId="132" xfId="0" applyNumberFormat="1" applyFont="1" applyFill="1" applyBorder="1" applyAlignment="1">
      <alignment horizontal="center" vertical="center"/>
    </xf>
    <xf numFmtId="49" fontId="0" fillId="44" borderId="0" xfId="0" applyNumberFormat="1" applyFont="1" applyFill="1" applyBorder="1" applyAlignment="1">
      <alignment horizontal="center" vertical="center"/>
    </xf>
    <xf numFmtId="49" fontId="0" fillId="44" borderId="134" xfId="0" applyNumberFormat="1" applyFont="1" applyFill="1" applyBorder="1" applyAlignment="1">
      <alignment horizontal="center" vertical="center"/>
    </xf>
    <xf numFmtId="49" fontId="0" fillId="44" borderId="123" xfId="0" applyNumberFormat="1" applyFont="1" applyFill="1" applyBorder="1" applyAlignment="1">
      <alignment horizontal="center" vertical="center"/>
    </xf>
    <xf numFmtId="49" fontId="0" fillId="44" borderId="136" xfId="0" applyNumberFormat="1" applyFont="1" applyFill="1" applyBorder="1" applyAlignment="1">
      <alignment horizontal="center" vertical="center"/>
    </xf>
    <xf numFmtId="49" fontId="0" fillId="44" borderId="233" xfId="0" applyNumberFormat="1" applyFont="1" applyFill="1" applyBorder="1" applyAlignment="1">
      <alignment horizontal="center" vertical="center"/>
    </xf>
    <xf numFmtId="49" fontId="0" fillId="44" borderId="171" xfId="0" applyNumberFormat="1" applyFont="1" applyFill="1" applyBorder="1" applyAlignment="1">
      <alignment horizontal="center" vertical="center"/>
    </xf>
    <xf numFmtId="0" fontId="0" fillId="44" borderId="234" xfId="0" applyFont="1" applyFill="1" applyBorder="1" applyAlignment="1">
      <alignment/>
    </xf>
    <xf numFmtId="0" fontId="0" fillId="44" borderId="235" xfId="0" applyFont="1" applyFill="1" applyBorder="1" applyAlignment="1">
      <alignment/>
    </xf>
    <xf numFmtId="49" fontId="0" fillId="44" borderId="170" xfId="0" applyNumberFormat="1" applyFont="1" applyFill="1" applyBorder="1" applyAlignment="1">
      <alignment horizontal="center" vertical="center"/>
    </xf>
    <xf numFmtId="49" fontId="0" fillId="44" borderId="236" xfId="0" applyNumberFormat="1" applyFont="1" applyFill="1" applyBorder="1" applyAlignment="1">
      <alignment horizontal="center" vertical="center"/>
    </xf>
    <xf numFmtId="49" fontId="0" fillId="44" borderId="237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64" fillId="0" borderId="114" xfId="0" applyFont="1" applyFill="1" applyBorder="1" applyAlignment="1">
      <alignment/>
    </xf>
    <xf numFmtId="0" fontId="64" fillId="0" borderId="113" xfId="50" applyFont="1" applyFill="1" applyBorder="1" applyAlignment="1">
      <alignment horizontal="center"/>
      <protection/>
    </xf>
    <xf numFmtId="0" fontId="64" fillId="0" borderId="116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118" xfId="0" applyFont="1" applyFill="1" applyBorder="1" applyAlignment="1">
      <alignment/>
    </xf>
    <xf numFmtId="0" fontId="64" fillId="0" borderId="117" xfId="50" applyFont="1" applyFill="1" applyBorder="1" applyAlignment="1">
      <alignment horizontal="center"/>
      <protection/>
    </xf>
    <xf numFmtId="0" fontId="64" fillId="0" borderId="120" xfId="0" applyFont="1" applyFill="1" applyBorder="1" applyAlignment="1">
      <alignment/>
    </xf>
    <xf numFmtId="0" fontId="64" fillId="0" borderId="0" xfId="0" applyFont="1" applyBorder="1" applyAlignment="1">
      <alignment/>
    </xf>
    <xf numFmtId="0" fontId="74" fillId="0" borderId="111" xfId="0" applyFont="1" applyBorder="1" applyAlignment="1">
      <alignment horizontal="center"/>
    </xf>
    <xf numFmtId="0" fontId="64" fillId="0" borderId="238" xfId="0" applyFont="1" applyFill="1" applyBorder="1" applyAlignment="1">
      <alignment/>
    </xf>
    <xf numFmtId="0" fontId="64" fillId="0" borderId="239" xfId="50" applyFont="1" applyFill="1" applyBorder="1" applyAlignment="1">
      <alignment horizontal="center"/>
      <protection/>
    </xf>
    <xf numFmtId="0" fontId="64" fillId="0" borderId="240" xfId="0" applyFont="1" applyFill="1" applyBorder="1" applyAlignment="1">
      <alignment/>
    </xf>
    <xf numFmtId="0" fontId="64" fillId="0" borderId="113" xfId="0" applyFont="1" applyFill="1" applyBorder="1" applyAlignment="1">
      <alignment/>
    </xf>
    <xf numFmtId="0" fontId="64" fillId="0" borderId="114" xfId="0" applyFont="1" applyFill="1" applyBorder="1" applyAlignment="1">
      <alignment horizontal="center"/>
    </xf>
    <xf numFmtId="0" fontId="64" fillId="0" borderId="113" xfId="0" applyFont="1" applyFill="1" applyBorder="1" applyAlignment="1">
      <alignment horizontal="center" vertical="center"/>
    </xf>
    <xf numFmtId="0" fontId="64" fillId="0" borderId="116" xfId="0" applyFont="1" applyFill="1" applyBorder="1" applyAlignment="1">
      <alignment horizontal="center"/>
    </xf>
    <xf numFmtId="0" fontId="64" fillId="0" borderId="117" xfId="0" applyFont="1" applyFill="1" applyBorder="1" applyAlignment="1">
      <alignment/>
    </xf>
    <xf numFmtId="0" fontId="64" fillId="0" borderId="118" xfId="0" applyFont="1" applyFill="1" applyBorder="1" applyAlignment="1">
      <alignment horizontal="center"/>
    </xf>
    <xf numFmtId="0" fontId="64" fillId="0" borderId="117" xfId="0" applyFont="1" applyFill="1" applyBorder="1" applyAlignment="1">
      <alignment horizontal="center" vertical="center"/>
    </xf>
    <xf numFmtId="0" fontId="64" fillId="0" borderId="120" xfId="0" applyFont="1" applyFill="1" applyBorder="1" applyAlignment="1">
      <alignment horizontal="center"/>
    </xf>
    <xf numFmtId="0" fontId="64" fillId="0" borderId="117" xfId="0" applyFont="1" applyBorder="1" applyAlignment="1">
      <alignment/>
    </xf>
    <xf numFmtId="0" fontId="64" fillId="0" borderId="239" xfId="0" applyFont="1" applyFill="1" applyBorder="1" applyAlignment="1">
      <alignment/>
    </xf>
    <xf numFmtId="0" fontId="64" fillId="0" borderId="238" xfId="0" applyFont="1" applyFill="1" applyBorder="1" applyAlignment="1">
      <alignment horizontal="center"/>
    </xf>
    <xf numFmtId="0" fontId="64" fillId="0" borderId="239" xfId="0" applyFont="1" applyFill="1" applyBorder="1" applyAlignment="1">
      <alignment horizontal="center" vertical="center"/>
    </xf>
    <xf numFmtId="0" fontId="64" fillId="0" borderId="240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64" fillId="0" borderId="241" xfId="0" applyFont="1" applyFill="1" applyBorder="1" applyAlignment="1">
      <alignment/>
    </xf>
    <xf numFmtId="0" fontId="64" fillId="0" borderId="242" xfId="0" applyFont="1" applyFill="1" applyBorder="1" applyAlignment="1">
      <alignment horizontal="center"/>
    </xf>
    <xf numFmtId="0" fontId="64" fillId="0" borderId="243" xfId="0" applyFont="1" applyFill="1" applyBorder="1" applyAlignment="1">
      <alignment horizontal="center"/>
    </xf>
    <xf numFmtId="0" fontId="64" fillId="0" borderId="244" xfId="0" applyFont="1" applyFill="1" applyBorder="1" applyAlignment="1">
      <alignment/>
    </xf>
    <xf numFmtId="0" fontId="64" fillId="0" borderId="245" xfId="0" applyFont="1" applyFill="1" applyBorder="1" applyAlignment="1">
      <alignment/>
    </xf>
    <xf numFmtId="0" fontId="64" fillId="0" borderId="246" xfId="0" applyFont="1" applyFill="1" applyBorder="1" applyAlignment="1">
      <alignment horizontal="center"/>
    </xf>
    <xf numFmtId="0" fontId="64" fillId="0" borderId="245" xfId="0" applyFont="1" applyFill="1" applyBorder="1" applyAlignment="1">
      <alignment horizontal="center" vertical="center"/>
    </xf>
    <xf numFmtId="0" fontId="64" fillId="0" borderId="247" xfId="0" applyFont="1" applyFill="1" applyBorder="1" applyAlignment="1">
      <alignment horizontal="center"/>
    </xf>
    <xf numFmtId="0" fontId="64" fillId="0" borderId="117" xfId="0" applyFont="1" applyFill="1" applyBorder="1" applyAlignment="1">
      <alignment horizontal="center"/>
    </xf>
    <xf numFmtId="0" fontId="64" fillId="0" borderId="239" xfId="0" applyFont="1" applyFill="1" applyBorder="1" applyAlignment="1">
      <alignment horizontal="center"/>
    </xf>
    <xf numFmtId="0" fontId="75" fillId="41" borderId="234" xfId="50" applyFont="1" applyFill="1" applyBorder="1" applyAlignment="1">
      <alignment horizontal="center"/>
      <protection/>
    </xf>
    <xf numFmtId="0" fontId="76" fillId="41" borderId="248" xfId="50" applyFont="1" applyFill="1" applyBorder="1" applyAlignment="1">
      <alignment horizontal="left" indent="1"/>
      <protection/>
    </xf>
    <xf numFmtId="0" fontId="77" fillId="41" borderId="249" xfId="50" applyFont="1" applyFill="1" applyBorder="1" applyAlignment="1">
      <alignment horizontal="center" vertical="center"/>
      <protection/>
    </xf>
    <xf numFmtId="0" fontId="77" fillId="41" borderId="170" xfId="50" applyFont="1" applyFill="1" applyBorder="1" applyAlignment="1">
      <alignment horizontal="center" vertical="center"/>
      <protection/>
    </xf>
    <xf numFmtId="0" fontId="77" fillId="41" borderId="236" xfId="50" applyFont="1" applyFill="1" applyBorder="1" applyAlignment="1">
      <alignment horizontal="center" vertical="center"/>
      <protection/>
    </xf>
    <xf numFmtId="0" fontId="77" fillId="41" borderId="237" xfId="50" applyFont="1" applyFill="1" applyBorder="1" applyAlignment="1">
      <alignment horizontal="center" vertical="center"/>
      <protection/>
    </xf>
    <xf numFmtId="0" fontId="77" fillId="41" borderId="235" xfId="50" applyFont="1" applyFill="1" applyBorder="1" applyAlignment="1">
      <alignment horizontal="center" vertical="center"/>
      <protection/>
    </xf>
    <xf numFmtId="0" fontId="76" fillId="41" borderId="170" xfId="50" applyFont="1" applyFill="1" applyBorder="1" applyAlignment="1">
      <alignment horizontal="right" vertical="center"/>
      <protection/>
    </xf>
    <xf numFmtId="0" fontId="76" fillId="41" borderId="170" xfId="50" applyFont="1" applyFill="1" applyBorder="1" applyAlignment="1">
      <alignment horizontal="center"/>
      <protection/>
    </xf>
    <xf numFmtId="0" fontId="76" fillId="41" borderId="170" xfId="50" applyFont="1" applyFill="1" applyBorder="1" applyAlignment="1">
      <alignment horizontal="left" vertical="center"/>
      <protection/>
    </xf>
    <xf numFmtId="0" fontId="76" fillId="41" borderId="250" xfId="50" applyFont="1" applyFill="1" applyBorder="1" applyAlignment="1">
      <alignment horizontal="center" vertical="center"/>
      <protection/>
    </xf>
    <xf numFmtId="0" fontId="76" fillId="41" borderId="171" xfId="50" applyFont="1" applyFill="1" applyBorder="1" applyAlignment="1">
      <alignment horizontal="center"/>
      <protection/>
    </xf>
    <xf numFmtId="0" fontId="77" fillId="41" borderId="169" xfId="50" applyFont="1" applyFill="1" applyBorder="1" applyAlignment="1">
      <alignment horizontal="center" vertical="center"/>
      <protection/>
    </xf>
    <xf numFmtId="0" fontId="77" fillId="41" borderId="225" xfId="50" applyFont="1" applyFill="1" applyBorder="1" applyAlignment="1">
      <alignment horizontal="center" vertical="center"/>
      <protection/>
    </xf>
    <xf numFmtId="0" fontId="77" fillId="41" borderId="121" xfId="50" applyFont="1" applyFill="1" applyBorder="1" applyAlignment="1">
      <alignment horizontal="center" vertical="center"/>
      <protection/>
    </xf>
    <xf numFmtId="0" fontId="77" fillId="41" borderId="230" xfId="50" applyFont="1" applyFill="1" applyBorder="1" applyAlignment="1">
      <alignment horizontal="center" vertical="center"/>
      <protection/>
    </xf>
    <xf numFmtId="0" fontId="77" fillId="41" borderId="125" xfId="50" applyFont="1" applyFill="1" applyBorder="1" applyAlignment="1">
      <alignment horizontal="center" vertical="center"/>
      <protection/>
    </xf>
    <xf numFmtId="0" fontId="62" fillId="25" borderId="184" xfId="50" applyNumberFormat="1" applyFont="1" applyBorder="1" applyAlignment="1">
      <alignment horizontal="center" vertical="center"/>
      <protection/>
    </xf>
    <xf numFmtId="0" fontId="62" fillId="25" borderId="185" xfId="50" applyNumberFormat="1" applyFont="1" applyBorder="1" applyAlignment="1">
      <alignment horizontal="center" vertical="center"/>
      <protection/>
    </xf>
    <xf numFmtId="0" fontId="62" fillId="25" borderId="251" xfId="50" applyNumberFormat="1" applyFont="1" applyBorder="1" applyAlignment="1">
      <alignment horizontal="center" vertical="center"/>
      <protection/>
    </xf>
    <xf numFmtId="0" fontId="67" fillId="25" borderId="252" xfId="50" applyNumberFormat="1" applyFont="1" applyBorder="1" applyAlignment="1">
      <alignment horizontal="center" vertical="center"/>
      <protection/>
    </xf>
    <xf numFmtId="0" fontId="67" fillId="25" borderId="184" xfId="50" applyNumberFormat="1" applyFont="1" applyBorder="1" applyAlignment="1">
      <alignment horizontal="center" vertical="center"/>
      <protection/>
    </xf>
    <xf numFmtId="0" fontId="67" fillId="25" borderId="185" xfId="50" applyNumberFormat="1" applyFont="1" applyBorder="1" applyAlignment="1">
      <alignment horizontal="center" vertical="center"/>
      <protection/>
    </xf>
    <xf numFmtId="0" fontId="62" fillId="25" borderId="188" xfId="50" applyNumberFormat="1" applyFont="1" applyBorder="1" applyAlignment="1">
      <alignment horizontal="center" vertical="center"/>
      <protection/>
    </xf>
    <xf numFmtId="0" fontId="62" fillId="25" borderId="190" xfId="50" applyNumberFormat="1" applyFont="1" applyBorder="1" applyAlignment="1">
      <alignment horizontal="center" vertical="center"/>
      <protection/>
    </xf>
    <xf numFmtId="0" fontId="62" fillId="25" borderId="189" xfId="50" applyNumberFormat="1" applyFont="1" applyBorder="1" applyAlignment="1">
      <alignment horizontal="center" vertical="center"/>
      <protection/>
    </xf>
    <xf numFmtId="0" fontId="62" fillId="25" borderId="180" xfId="50" applyNumberFormat="1" applyFont="1" applyBorder="1" applyAlignment="1">
      <alignment horizontal="center" vertical="center"/>
      <protection/>
    </xf>
    <xf numFmtId="0" fontId="67" fillId="25" borderId="188" xfId="50" applyNumberFormat="1" applyFont="1" applyBorder="1" applyAlignment="1">
      <alignment horizontal="center" vertical="center"/>
      <protection/>
    </xf>
    <xf numFmtId="0" fontId="67" fillId="25" borderId="189" xfId="50" applyNumberFormat="1" applyFont="1" applyBorder="1" applyAlignment="1">
      <alignment horizontal="center" vertical="center"/>
      <protection/>
    </xf>
    <xf numFmtId="0" fontId="62" fillId="25" borderId="218" xfId="50" applyFont="1" applyBorder="1" applyAlignment="1">
      <alignment horizontal="center" vertical="center"/>
      <protection/>
    </xf>
    <xf numFmtId="0" fontId="62" fillId="25" borderId="219" xfId="50" applyFont="1" applyBorder="1" applyAlignment="1">
      <alignment horizontal="center" vertical="center"/>
      <protection/>
    </xf>
    <xf numFmtId="0" fontId="62" fillId="25" borderId="220" xfId="50" applyFont="1" applyBorder="1" applyAlignment="1">
      <alignment horizontal="center" vertical="center"/>
      <protection/>
    </xf>
    <xf numFmtId="0" fontId="75" fillId="41" borderId="218" xfId="50" applyFont="1" applyFill="1" applyBorder="1" applyAlignment="1">
      <alignment horizontal="center" vertical="center"/>
      <protection/>
    </xf>
    <xf numFmtId="0" fontId="75" fillId="41" borderId="217" xfId="50" applyFont="1" applyFill="1" applyBorder="1" applyAlignment="1">
      <alignment horizontal="center" vertical="center"/>
      <protection/>
    </xf>
    <xf numFmtId="0" fontId="67" fillId="25" borderId="218" xfId="50" applyFont="1" applyBorder="1" applyAlignment="1">
      <alignment horizontal="center" vertical="center"/>
      <protection/>
    </xf>
    <xf numFmtId="0" fontId="67" fillId="25" borderId="253" xfId="50" applyNumberFormat="1" applyFont="1" applyBorder="1" applyAlignment="1">
      <alignment horizontal="center" vertical="center"/>
      <protection/>
    </xf>
    <xf numFmtId="0" fontId="67" fillId="25" borderId="254" xfId="50" applyNumberFormat="1" applyFont="1" applyBorder="1" applyAlignment="1">
      <alignment horizontal="center" vertical="center"/>
      <protection/>
    </xf>
    <xf numFmtId="0" fontId="62" fillId="25" borderId="221" xfId="0" applyNumberFormat="1" applyFont="1" applyFill="1" applyBorder="1" applyAlignment="1">
      <alignment horizontal="center" vertical="center"/>
    </xf>
    <xf numFmtId="0" fontId="62" fillId="25" borderId="222" xfId="0" applyNumberFormat="1" applyFont="1" applyFill="1" applyBorder="1" applyAlignment="1">
      <alignment horizontal="center" vertical="center"/>
    </xf>
    <xf numFmtId="0" fontId="62" fillId="25" borderId="223" xfId="0" applyNumberFormat="1" applyFont="1" applyFill="1" applyBorder="1" applyAlignment="1">
      <alignment horizontal="center" vertical="center"/>
    </xf>
    <xf numFmtId="0" fontId="62" fillId="25" borderId="255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1</xdr:row>
      <xdr:rowOff>85725</xdr:rowOff>
    </xdr:from>
    <xdr:to>
      <xdr:col>23</xdr:col>
      <xdr:colOff>409575</xdr:colOff>
      <xdr:row>7</xdr:row>
      <xdr:rowOff>76200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76225"/>
          <a:ext cx="2333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00700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007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56260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1</xdr:row>
      <xdr:rowOff>38100</xdr:rowOff>
    </xdr:from>
    <xdr:to>
      <xdr:col>23</xdr:col>
      <xdr:colOff>590550</xdr:colOff>
      <xdr:row>7</xdr:row>
      <xdr:rowOff>28575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8600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2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18</xdr:row>
      <xdr:rowOff>123825</xdr:rowOff>
    </xdr:from>
    <xdr:to>
      <xdr:col>10</xdr:col>
      <xdr:colOff>85725</xdr:colOff>
      <xdr:row>22</xdr:row>
      <xdr:rowOff>123825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8768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238125</xdr:colOff>
      <xdr:row>4</xdr:row>
      <xdr:rowOff>28575</xdr:rowOff>
    </xdr:from>
    <xdr:ext cx="5286375" cy="714375"/>
    <xdr:sp>
      <xdr:nvSpPr>
        <xdr:cNvPr id="2" name="Obdélník 3"/>
        <xdr:cNvSpPr>
          <a:spLocks/>
        </xdr:cNvSpPr>
      </xdr:nvSpPr>
      <xdr:spPr>
        <a:xfrm>
          <a:off x="2390775" y="790575"/>
          <a:ext cx="5286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7150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7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21</xdr:col>
      <xdr:colOff>285750</xdr:colOff>
      <xdr:row>1</xdr:row>
      <xdr:rowOff>133350</xdr:rowOff>
    </xdr:from>
    <xdr:to>
      <xdr:col>26</xdr:col>
      <xdr:colOff>180975</xdr:colOff>
      <xdr:row>7</xdr:row>
      <xdr:rowOff>104775</xdr:rowOff>
    </xdr:to>
    <xdr:pic>
      <xdr:nvPicPr>
        <xdr:cNvPr id="1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323850"/>
          <a:ext cx="2486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7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5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7" name="Obdélník 21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8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9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0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21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285750</xdr:colOff>
      <xdr:row>1</xdr:row>
      <xdr:rowOff>133350</xdr:rowOff>
    </xdr:from>
    <xdr:to>
      <xdr:col>25</xdr:col>
      <xdr:colOff>590550</xdr:colOff>
      <xdr:row>7</xdr:row>
      <xdr:rowOff>104775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32385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1704975</xdr:colOff>
      <xdr:row>4</xdr:row>
      <xdr:rowOff>28575</xdr:rowOff>
    </xdr:from>
    <xdr:ext cx="5676900" cy="714375"/>
    <xdr:sp>
      <xdr:nvSpPr>
        <xdr:cNvPr id="3" name="Obdélník 3"/>
        <xdr:cNvSpPr>
          <a:spLocks/>
        </xdr:cNvSpPr>
      </xdr:nvSpPr>
      <xdr:spPr>
        <a:xfrm>
          <a:off x="2000250" y="790575"/>
          <a:ext cx="5676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6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7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0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11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2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2</xdr:row>
      <xdr:rowOff>76200</xdr:rowOff>
    </xdr:from>
    <xdr:ext cx="1943100" cy="447675"/>
    <xdr:sp>
      <xdr:nvSpPr>
        <xdr:cNvPr id="1" name="Obdélník 1"/>
        <xdr:cNvSpPr>
          <a:spLocks/>
        </xdr:cNvSpPr>
      </xdr:nvSpPr>
      <xdr:spPr>
        <a:xfrm>
          <a:off x="3619500" y="447675"/>
          <a:ext cx="1943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3. kolo</a:t>
          </a:r>
        </a:p>
      </xdr:txBody>
    </xdr:sp>
    <xdr:clientData/>
  </xdr:oneCellAnchor>
  <xdr:oneCellAnchor>
    <xdr:from>
      <xdr:col>1</xdr:col>
      <xdr:colOff>1104900</xdr:colOff>
      <xdr:row>67</xdr:row>
      <xdr:rowOff>0</xdr:rowOff>
    </xdr:from>
    <xdr:ext cx="2914650" cy="1295400"/>
    <xdr:sp>
      <xdr:nvSpPr>
        <xdr:cNvPr id="2" name="Obdélník 2"/>
        <xdr:cNvSpPr>
          <a:spLocks/>
        </xdr:cNvSpPr>
      </xdr:nvSpPr>
      <xdr:spPr>
        <a:xfrm rot="19433869">
          <a:off x="1876425" y="17706975"/>
          <a:ext cx="2914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9525</xdr:colOff>
      <xdr:row>0</xdr:row>
      <xdr:rowOff>19050</xdr:rowOff>
    </xdr:from>
    <xdr:ext cx="2705100" cy="314325"/>
    <xdr:sp>
      <xdr:nvSpPr>
        <xdr:cNvPr id="3" name="Obdélník 3"/>
        <xdr:cNvSpPr>
          <a:spLocks/>
        </xdr:cNvSpPr>
      </xdr:nvSpPr>
      <xdr:spPr>
        <a:xfrm>
          <a:off x="781050" y="19050"/>
          <a:ext cx="2705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1257300</xdr:colOff>
      <xdr:row>0</xdr:row>
      <xdr:rowOff>57150</xdr:rowOff>
    </xdr:from>
    <xdr:ext cx="3028950" cy="447675"/>
    <xdr:sp>
      <xdr:nvSpPr>
        <xdr:cNvPr id="4" name="Obdélník 4"/>
        <xdr:cNvSpPr>
          <a:spLocks/>
        </xdr:cNvSpPr>
      </xdr:nvSpPr>
      <xdr:spPr>
        <a:xfrm>
          <a:off x="3143250" y="57150"/>
          <a:ext cx="3028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2</xdr:col>
      <xdr:colOff>523875</xdr:colOff>
      <xdr:row>46</xdr:row>
      <xdr:rowOff>38100</xdr:rowOff>
    </xdr:from>
    <xdr:ext cx="1847850" cy="314325"/>
    <xdr:sp>
      <xdr:nvSpPr>
        <xdr:cNvPr id="5" name="Obdélník 5"/>
        <xdr:cNvSpPr>
          <a:spLocks/>
        </xdr:cNvSpPr>
      </xdr:nvSpPr>
      <xdr:spPr>
        <a:xfrm>
          <a:off x="2409825" y="1191577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1</xdr:col>
      <xdr:colOff>647700</xdr:colOff>
      <xdr:row>41</xdr:row>
      <xdr:rowOff>285750</xdr:rowOff>
    </xdr:from>
    <xdr:ext cx="3895725" cy="590550"/>
    <xdr:sp>
      <xdr:nvSpPr>
        <xdr:cNvPr id="6" name="Obdélník 6"/>
        <xdr:cNvSpPr>
          <a:spLocks/>
        </xdr:cNvSpPr>
      </xdr:nvSpPr>
      <xdr:spPr>
        <a:xfrm>
          <a:off x="1419225" y="11144250"/>
          <a:ext cx="389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</xdr:col>
      <xdr:colOff>733425</xdr:colOff>
      <xdr:row>44</xdr:row>
      <xdr:rowOff>38100</xdr:rowOff>
    </xdr:from>
    <xdr:ext cx="3676650" cy="447675"/>
    <xdr:sp>
      <xdr:nvSpPr>
        <xdr:cNvPr id="7" name="Obdélník 7"/>
        <xdr:cNvSpPr>
          <a:spLocks/>
        </xdr:cNvSpPr>
      </xdr:nvSpPr>
      <xdr:spPr>
        <a:xfrm>
          <a:off x="1504950" y="11553825"/>
          <a:ext cx="3676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0</xdr:row>
      <xdr:rowOff>314325</xdr:rowOff>
    </xdr:from>
    <xdr:ext cx="5448300" cy="723900"/>
    <xdr:sp>
      <xdr:nvSpPr>
        <xdr:cNvPr id="1" name="Obdélník 1"/>
        <xdr:cNvSpPr>
          <a:spLocks/>
        </xdr:cNvSpPr>
      </xdr:nvSpPr>
      <xdr:spPr>
        <a:xfrm>
          <a:off x="876300" y="3143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15</xdr:col>
      <xdr:colOff>409575</xdr:colOff>
      <xdr:row>0</xdr:row>
      <xdr:rowOff>542925</xdr:rowOff>
    </xdr:from>
    <xdr:ext cx="3524250" cy="533400"/>
    <xdr:sp>
      <xdr:nvSpPr>
        <xdr:cNvPr id="2" name="Obdélník 2"/>
        <xdr:cNvSpPr>
          <a:spLocks/>
        </xdr:cNvSpPr>
      </xdr:nvSpPr>
      <xdr:spPr>
        <a:xfrm>
          <a:off x="6600825" y="542925"/>
          <a:ext cx="3524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10</xdr:col>
      <xdr:colOff>19050</xdr:colOff>
      <xdr:row>4</xdr:row>
      <xdr:rowOff>85725</xdr:rowOff>
    </xdr:from>
    <xdr:ext cx="1333500" cy="590550"/>
    <xdr:sp>
      <xdr:nvSpPr>
        <xdr:cNvPr id="3" name="Obdélník 3"/>
        <xdr:cNvSpPr>
          <a:spLocks/>
        </xdr:cNvSpPr>
      </xdr:nvSpPr>
      <xdr:spPr>
        <a:xfrm>
          <a:off x="4867275" y="1209675"/>
          <a:ext cx="1333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3. kolo</a:t>
          </a:r>
        </a:p>
      </xdr:txBody>
    </xdr:sp>
    <xdr:clientData/>
  </xdr:oneCellAnchor>
  <xdr:oneCellAnchor>
    <xdr:from>
      <xdr:col>0</xdr:col>
      <xdr:colOff>0</xdr:colOff>
      <xdr:row>22</xdr:row>
      <xdr:rowOff>57150</xdr:rowOff>
    </xdr:from>
    <xdr:ext cx="6724650" cy="647700"/>
    <xdr:sp>
      <xdr:nvSpPr>
        <xdr:cNvPr id="4" name="Obdélník 4"/>
        <xdr:cNvSpPr>
          <a:spLocks/>
        </xdr:cNvSpPr>
      </xdr:nvSpPr>
      <xdr:spPr>
        <a:xfrm>
          <a:off x="0" y="4991100"/>
          <a:ext cx="6724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www.rdklub.cz/liga</a:t>
          </a:r>
        </a:p>
      </xdr:txBody>
    </xdr:sp>
    <xdr:clientData/>
  </xdr:oneCellAnchor>
  <xdr:twoCellAnchor editAs="oneCell">
    <xdr:from>
      <xdr:col>14</xdr:col>
      <xdr:colOff>123825</xdr:colOff>
      <xdr:row>21</xdr:row>
      <xdr:rowOff>123825</xdr:rowOff>
    </xdr:from>
    <xdr:to>
      <xdr:col>24</xdr:col>
      <xdr:colOff>600075</xdr:colOff>
      <xdr:row>28</xdr:row>
      <xdr:rowOff>66675</xdr:rowOff>
    </xdr:to>
    <xdr:pic>
      <xdr:nvPicPr>
        <xdr:cNvPr id="5" name="Obrázek 5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67275"/>
          <a:ext cx="483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ht="18" customHeight="1">
      <c r="A9" s="8"/>
      <c r="B9" s="8"/>
      <c r="C9" s="8"/>
      <c r="D9" s="8"/>
      <c r="E9" s="8"/>
      <c r="F9" s="8"/>
      <c r="H9" s="9"/>
      <c r="I9" s="10"/>
      <c r="J9" s="8"/>
      <c r="K9" s="8"/>
      <c r="L9" s="8"/>
      <c r="M9" s="8"/>
      <c r="N9" s="8"/>
      <c r="O9" s="8"/>
      <c r="P9" s="8"/>
    </row>
    <row r="10" spans="1:16" ht="24" customHeight="1" thickBot="1">
      <c r="A10" s="8"/>
      <c r="B10" s="11"/>
      <c r="C10" s="8"/>
      <c r="D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4" customHeight="1" thickBot="1">
      <c r="A11" s="2"/>
      <c r="B11" s="3"/>
      <c r="C11" s="552">
        <v>1</v>
      </c>
      <c r="D11" s="553"/>
      <c r="E11" s="552">
        <v>2</v>
      </c>
      <c r="F11" s="553"/>
      <c r="G11" s="552">
        <v>3</v>
      </c>
      <c r="H11" s="553"/>
      <c r="I11" s="552">
        <v>4</v>
      </c>
      <c r="J11" s="554"/>
      <c r="K11" s="555" t="s">
        <v>30</v>
      </c>
      <c r="L11" s="556"/>
      <c r="M11" s="557"/>
      <c r="N11" s="38" t="s">
        <v>1</v>
      </c>
      <c r="O11" s="39" t="s">
        <v>0</v>
      </c>
      <c r="P11" s="8"/>
      <c r="Q11" s="40" t="s">
        <v>5</v>
      </c>
      <c r="R11" s="41" t="str">
        <f>B12</f>
        <v>Saňák Adam</v>
      </c>
      <c r="S11" s="42" t="s">
        <v>14</v>
      </c>
      <c r="T11" s="43" t="str">
        <f>B13</f>
        <v>Šiška Zdeněk</v>
      </c>
      <c r="U11" s="25">
        <v>3</v>
      </c>
      <c r="V11" s="31" t="s">
        <v>21</v>
      </c>
      <c r="W11" s="26">
        <v>0</v>
      </c>
    </row>
    <row r="12" spans="1:23" ht="24" customHeight="1" thickBot="1" thickTop="1">
      <c r="A12" s="266">
        <v>1</v>
      </c>
      <c r="B12" s="285" t="s">
        <v>25</v>
      </c>
      <c r="C12" s="267"/>
      <c r="D12" s="268"/>
      <c r="E12" s="274" t="str">
        <f>U11&amp;":"&amp;W11</f>
        <v>3:0</v>
      </c>
      <c r="F12" s="280">
        <f>VLOOKUP(E12,G28:H37,2,0)</f>
        <v>7</v>
      </c>
      <c r="G12" s="274" t="str">
        <f>U14&amp;":"&amp;W14</f>
        <v>3:2</v>
      </c>
      <c r="H12" s="280">
        <f>VLOOKUP(G12,G28:H37,2,0)</f>
        <v>5</v>
      </c>
      <c r="I12" s="274" t="str">
        <f>W16&amp;":"&amp;U16</f>
        <v>3:0</v>
      </c>
      <c r="J12" s="289">
        <f>VLOOKUP(I12,G28:H37,2,0)</f>
        <v>7</v>
      </c>
      <c r="K12" s="269">
        <f>VLOOKUP(E12,$G$28:$J$37,3,0)+VLOOKUP(G12,$G$28:$J$37,3,0)+VLOOKUP(I12,$G$28:$J$37,3,0)</f>
        <v>9</v>
      </c>
      <c r="L12" s="270" t="s">
        <v>21</v>
      </c>
      <c r="M12" s="271">
        <f>VLOOKUP(E12,$G$28:$J$37,4,0)+VLOOKUP(G12,$G$28:$J$37,4,0)+VLOOKUP(I12,$G$28:$J$37,4,0)</f>
        <v>2</v>
      </c>
      <c r="N12" s="272">
        <f>SUM(J12,H12,F12)</f>
        <v>19</v>
      </c>
      <c r="O12" s="273" t="s">
        <v>68</v>
      </c>
      <c r="P12" s="12"/>
      <c r="Q12" s="40" t="s">
        <v>6</v>
      </c>
      <c r="R12" s="41" t="str">
        <f>B14</f>
        <v>Műnster Jaromír</v>
      </c>
      <c r="S12" s="42" t="s">
        <v>14</v>
      </c>
      <c r="T12" s="43" t="str">
        <f>B15</f>
        <v>Ruman Milan</v>
      </c>
      <c r="U12" s="25">
        <v>3</v>
      </c>
      <c r="V12" s="31" t="s">
        <v>21</v>
      </c>
      <c r="W12" s="26">
        <v>0</v>
      </c>
    </row>
    <row r="13" spans="1:23" ht="24" customHeight="1" thickBot="1">
      <c r="A13" s="263">
        <v>2</v>
      </c>
      <c r="B13" s="286" t="s">
        <v>26</v>
      </c>
      <c r="C13" s="88" t="str">
        <f>W11&amp;":"&amp;U11</f>
        <v>0:3</v>
      </c>
      <c r="D13" s="276">
        <f>VLOOKUP(C13,G28:H37,2,0)</f>
        <v>0</v>
      </c>
      <c r="E13" s="275"/>
      <c r="F13" s="264"/>
      <c r="G13" s="88" t="str">
        <f>U13&amp;":"&amp;W13</f>
        <v>0:3</v>
      </c>
      <c r="H13" s="283">
        <f>VLOOKUP(G13,G28:H37,2,0)</f>
        <v>0</v>
      </c>
      <c r="I13" s="88" t="str">
        <f>U15&amp;":"&amp;W15</f>
        <v>3:1</v>
      </c>
      <c r="J13" s="290">
        <f>VLOOKUP(I13,G28:H37,2,0)</f>
        <v>6</v>
      </c>
      <c r="K13" s="76">
        <f>VLOOKUP(C13,$G$28:$J$37,3,0)+VLOOKUP(G13,$G$28:$J$37,3,0)+VLOOKUP(I13,$G$28:$J$37,3,0)</f>
        <v>3</v>
      </c>
      <c r="L13" s="49" t="s">
        <v>21</v>
      </c>
      <c r="M13" s="253">
        <f>VLOOKUP(C13,$G$28:$J$37,4,0)+VLOOKUP(G13,$G$28:$J$37,4,0)+VLOOKUP(I13,$G$28:$J$37,4,0)</f>
        <v>7</v>
      </c>
      <c r="N13" s="254">
        <f>SUM(J13,H13,D13,B13)</f>
        <v>6</v>
      </c>
      <c r="O13" s="265" t="s">
        <v>69</v>
      </c>
      <c r="P13" s="12"/>
      <c r="Q13" s="40" t="s">
        <v>7</v>
      </c>
      <c r="R13" s="41" t="str">
        <f>B13</f>
        <v>Šiška Zdeněk</v>
      </c>
      <c r="S13" s="42" t="s">
        <v>14</v>
      </c>
      <c r="T13" s="43" t="str">
        <f>B14</f>
        <v>Műnster Jaromír</v>
      </c>
      <c r="U13" s="25">
        <v>0</v>
      </c>
      <c r="V13" s="31" t="s">
        <v>21</v>
      </c>
      <c r="W13" s="26">
        <v>3</v>
      </c>
    </row>
    <row r="14" spans="1:23" ht="24" customHeight="1" thickBot="1">
      <c r="A14" s="259">
        <v>3</v>
      </c>
      <c r="B14" s="287" t="s">
        <v>35</v>
      </c>
      <c r="C14" s="46" t="str">
        <f>W14&amp;":"&amp;U14</f>
        <v>2:3</v>
      </c>
      <c r="D14" s="277">
        <f>VLOOKUP(C14,G28:H37,2,0)</f>
        <v>2</v>
      </c>
      <c r="E14" s="46" t="str">
        <f>W13&amp;":"&amp;U13</f>
        <v>3:0</v>
      </c>
      <c r="F14" s="277">
        <f>VLOOKUP(E14,G28:H37,2,0)</f>
        <v>7</v>
      </c>
      <c r="G14" s="279"/>
      <c r="H14" s="47"/>
      <c r="I14" s="46" t="str">
        <f>U12&amp;":"&amp;W12</f>
        <v>3:0</v>
      </c>
      <c r="J14" s="291">
        <f>VLOOKUP(I14,G28:H37,2,0)</f>
        <v>7</v>
      </c>
      <c r="K14" s="260">
        <f>VLOOKUP(C14,$G$28:$J$37,3,0)+VLOOKUP(E14,$G$28:$J$37,3,0)+VLOOKUP(I14,$G$28:$J$37,3,0)</f>
        <v>8</v>
      </c>
      <c r="L14" s="51" t="s">
        <v>21</v>
      </c>
      <c r="M14" s="261">
        <f>VLOOKUP(C14,$G$28:$J$37,4,0)+VLOOKUP(E14,$G$28:$J$37,4,0)+VLOOKUP(I14,$G$28:$J$37,4,0)</f>
        <v>3</v>
      </c>
      <c r="N14" s="262">
        <f>SUM(J14,F14,D14,B14)</f>
        <v>16</v>
      </c>
      <c r="O14" s="50" t="s">
        <v>70</v>
      </c>
      <c r="P14" s="12"/>
      <c r="Q14" s="40" t="s">
        <v>2</v>
      </c>
      <c r="R14" s="41" t="str">
        <f>B12</f>
        <v>Saňák Adam</v>
      </c>
      <c r="S14" s="42" t="s">
        <v>14</v>
      </c>
      <c r="T14" s="43" t="str">
        <f>B14</f>
        <v>Műnster Jaromír</v>
      </c>
      <c r="U14" s="25">
        <v>3</v>
      </c>
      <c r="V14" s="31" t="s">
        <v>21</v>
      </c>
      <c r="W14" s="26">
        <v>2</v>
      </c>
    </row>
    <row r="15" spans="1:23" ht="24" customHeight="1" thickBot="1">
      <c r="A15" s="255">
        <v>4</v>
      </c>
      <c r="B15" s="288" t="s">
        <v>43</v>
      </c>
      <c r="C15" s="256" t="str">
        <f>U16&amp;":"&amp;W16</f>
        <v>0:3</v>
      </c>
      <c r="D15" s="278">
        <f>VLOOKUP(C15,G28:H37,2,0)</f>
        <v>0</v>
      </c>
      <c r="E15" s="293" t="str">
        <f>W15&amp;":"&amp;U15</f>
        <v>1:3</v>
      </c>
      <c r="F15" s="281">
        <f>VLOOKUP(E15,G28:H37,2,0)</f>
        <v>1</v>
      </c>
      <c r="G15" s="256" t="str">
        <f>W12&amp;":"&amp;U12</f>
        <v>0:3</v>
      </c>
      <c r="H15" s="284">
        <f>VLOOKUP(G15,G28:H37,2,0)</f>
        <v>0</v>
      </c>
      <c r="I15" s="282"/>
      <c r="J15" s="292"/>
      <c r="K15" s="52">
        <f>VLOOKUP(C15,$G$28:$J$37,3,0)+VLOOKUP(E15,$G$28:$J$37,3,0)+VLOOKUP(G15,$G$28:$J$37,3,0)</f>
        <v>1</v>
      </c>
      <c r="L15" s="257" t="s">
        <v>21</v>
      </c>
      <c r="M15" s="53">
        <f>VLOOKUP(C15,$G$28:$J$37,4,0)+VLOOKUP(E15,$G$28:$J$37,4,0)+VLOOKUP(G15,$G$28:$J$37,4,0)</f>
        <v>9</v>
      </c>
      <c r="N15" s="54">
        <f>SUM(H15,F15,D15,B15)</f>
        <v>1</v>
      </c>
      <c r="O15" s="258" t="s">
        <v>67</v>
      </c>
      <c r="P15" s="17"/>
      <c r="Q15" s="40" t="s">
        <v>4</v>
      </c>
      <c r="R15" s="41" t="str">
        <f>B13</f>
        <v>Šiška Zdeněk</v>
      </c>
      <c r="S15" s="42" t="s">
        <v>14</v>
      </c>
      <c r="T15" s="43" t="str">
        <f>B15</f>
        <v>Ruman Milan</v>
      </c>
      <c r="U15" s="25">
        <v>3</v>
      </c>
      <c r="V15" s="31" t="s">
        <v>21</v>
      </c>
      <c r="W15" s="26">
        <v>1</v>
      </c>
    </row>
    <row r="16" spans="1:23" ht="24" customHeight="1" thickBot="1">
      <c r="A16" s="11"/>
      <c r="B16" s="8"/>
      <c r="C16" s="13"/>
      <c r="D16" s="14"/>
      <c r="E16" s="13"/>
      <c r="F16" s="14"/>
      <c r="G16" s="13"/>
      <c r="H16" s="14"/>
      <c r="I16" s="13"/>
      <c r="J16" s="14"/>
      <c r="K16" s="14"/>
      <c r="L16" s="14"/>
      <c r="M16" s="8"/>
      <c r="N16" s="8"/>
      <c r="O16" s="8"/>
      <c r="P16" s="12"/>
      <c r="Q16" s="40" t="s">
        <v>3</v>
      </c>
      <c r="R16" s="41" t="str">
        <f>B15</f>
        <v>Ruman Milan</v>
      </c>
      <c r="S16" s="42" t="s">
        <v>14</v>
      </c>
      <c r="T16" s="43" t="str">
        <f>B12</f>
        <v>Saňák Adam</v>
      </c>
      <c r="U16" s="25">
        <v>0</v>
      </c>
      <c r="V16" s="31" t="s">
        <v>21</v>
      </c>
      <c r="W16" s="26">
        <v>3</v>
      </c>
    </row>
    <row r="17" spans="1:16" ht="24" customHeight="1" thickBot="1">
      <c r="A17" s="11"/>
      <c r="B17" s="8"/>
      <c r="C17" s="55" t="s">
        <v>8</v>
      </c>
      <c r="D17" s="56" t="s">
        <v>9</v>
      </c>
      <c r="E17" s="57"/>
      <c r="F17" s="58" t="s">
        <v>10</v>
      </c>
      <c r="G17" s="59" t="s">
        <v>11</v>
      </c>
      <c r="H17" s="15"/>
      <c r="I17" s="60" t="s">
        <v>12</v>
      </c>
      <c r="J17" s="61" t="s">
        <v>13</v>
      </c>
      <c r="K17" s="62"/>
      <c r="L17" s="14"/>
      <c r="M17" s="8"/>
      <c r="N17" s="8"/>
      <c r="O17" s="8"/>
      <c r="P17" s="8"/>
    </row>
    <row r="18" spans="1:16" ht="24" customHeight="1">
      <c r="A18" s="11"/>
      <c r="L18" s="14"/>
      <c r="M18" s="8"/>
      <c r="N18" s="8"/>
      <c r="O18" s="8"/>
      <c r="P18" s="8"/>
    </row>
    <row r="19" ht="15"/>
    <row r="20" ht="15"/>
    <row r="21" ht="15"/>
    <row r="22" ht="15"/>
    <row r="27" ht="15" hidden="1"/>
    <row r="28" spans="7:10" ht="15" hidden="1">
      <c r="G28" s="18" t="s">
        <v>16</v>
      </c>
      <c r="H28" s="7">
        <v>7</v>
      </c>
      <c r="I28" s="63">
        <v>3</v>
      </c>
      <c r="J28" s="63">
        <v>0</v>
      </c>
    </row>
    <row r="29" spans="7:10" ht="15" hidden="1">
      <c r="G29" s="18" t="s">
        <v>18</v>
      </c>
      <c r="H29" s="7">
        <v>6</v>
      </c>
      <c r="I29" s="63">
        <v>3</v>
      </c>
      <c r="J29" s="63">
        <v>1</v>
      </c>
    </row>
    <row r="30" spans="7:10" ht="15" hidden="1">
      <c r="G30" s="18" t="s">
        <v>20</v>
      </c>
      <c r="H30" s="7">
        <v>5</v>
      </c>
      <c r="I30" s="63">
        <v>3</v>
      </c>
      <c r="J30" s="63">
        <v>2</v>
      </c>
    </row>
    <row r="31" spans="7:10" ht="15" hidden="1">
      <c r="G31" s="18" t="s">
        <v>22</v>
      </c>
      <c r="H31" s="7">
        <v>4</v>
      </c>
      <c r="I31" s="63">
        <v>3</v>
      </c>
      <c r="J31" s="63">
        <v>0</v>
      </c>
    </row>
    <row r="32" spans="7:10" ht="15" hidden="1">
      <c r="G32" s="18" t="s">
        <v>17</v>
      </c>
      <c r="H32" s="7">
        <v>2</v>
      </c>
      <c r="I32" s="63">
        <v>2</v>
      </c>
      <c r="J32" s="63">
        <v>3</v>
      </c>
    </row>
    <row r="33" spans="7:10" ht="15" hidden="1">
      <c r="G33" s="18" t="s">
        <v>19</v>
      </c>
      <c r="H33" s="7">
        <v>1</v>
      </c>
      <c r="I33" s="63">
        <v>1</v>
      </c>
      <c r="J33" s="63">
        <v>3</v>
      </c>
    </row>
    <row r="34" spans="7:10" ht="15" hidden="1">
      <c r="G34" s="18" t="s">
        <v>15</v>
      </c>
      <c r="H34" s="7">
        <v>0</v>
      </c>
      <c r="I34" s="63">
        <v>0</v>
      </c>
      <c r="J34" s="63">
        <v>3</v>
      </c>
    </row>
    <row r="35" spans="7:10" ht="15" hidden="1">
      <c r="G35" s="18" t="s">
        <v>23</v>
      </c>
      <c r="H35" s="7">
        <v>-3</v>
      </c>
      <c r="I35" s="63">
        <v>0</v>
      </c>
      <c r="J35" s="63">
        <v>3</v>
      </c>
    </row>
    <row r="36" spans="7:10" ht="15" hidden="1">
      <c r="G36" s="18" t="s">
        <v>24</v>
      </c>
      <c r="H36" s="7">
        <v>-3</v>
      </c>
      <c r="I36" s="63">
        <v>0</v>
      </c>
      <c r="J36" s="63">
        <v>0</v>
      </c>
    </row>
    <row r="37" spans="7:8" ht="15" hidden="1">
      <c r="G37" s="7" t="s">
        <v>21</v>
      </c>
      <c r="H37" s="19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s="65" customFormat="1" ht="18" customHeight="1">
      <c r="A9" s="64"/>
      <c r="B9" s="64"/>
      <c r="C9" s="64"/>
      <c r="D9" s="64"/>
      <c r="E9" s="64"/>
      <c r="F9" s="64"/>
      <c r="H9" s="66"/>
      <c r="I9" s="67"/>
      <c r="J9" s="64"/>
      <c r="K9" s="64"/>
      <c r="L9" s="64"/>
      <c r="M9" s="64"/>
      <c r="N9" s="64"/>
      <c r="O9" s="64"/>
      <c r="P9" s="64"/>
    </row>
    <row r="10" spans="1:16" s="65" customFormat="1" ht="24" customHeight="1" thickBot="1">
      <c r="A10" s="64"/>
      <c r="B10" s="68"/>
      <c r="C10" s="64"/>
      <c r="D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50" ht="24" customHeight="1" thickBot="1">
      <c r="A11" s="331"/>
      <c r="B11" s="330"/>
      <c r="C11" s="558">
        <v>1</v>
      </c>
      <c r="D11" s="558"/>
      <c r="E11" s="559">
        <v>2</v>
      </c>
      <c r="F11" s="560"/>
      <c r="G11" s="558">
        <v>3</v>
      </c>
      <c r="H11" s="558"/>
      <c r="I11" s="559">
        <v>4</v>
      </c>
      <c r="J11" s="561"/>
      <c r="K11" s="562" t="s">
        <v>30</v>
      </c>
      <c r="L11" s="562"/>
      <c r="M11" s="563"/>
      <c r="N11" s="96" t="s">
        <v>1</v>
      </c>
      <c r="O11" s="97" t="s">
        <v>0</v>
      </c>
      <c r="P11" s="64"/>
      <c r="Q11" s="122" t="s">
        <v>5</v>
      </c>
      <c r="R11" s="123" t="str">
        <f>B12</f>
        <v>Überall Roman</v>
      </c>
      <c r="S11" s="123" t="s">
        <v>14</v>
      </c>
      <c r="T11" s="123" t="str">
        <f>B13</f>
        <v>Kotraba Jan</v>
      </c>
      <c r="U11" s="27">
        <v>0</v>
      </c>
      <c r="V11" s="124" t="s">
        <v>21</v>
      </c>
      <c r="W11" s="28">
        <v>3</v>
      </c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</row>
    <row r="12" spans="1:50" ht="24" customHeight="1" thickBot="1" thickTop="1">
      <c r="A12" s="98">
        <v>1</v>
      </c>
      <c r="B12" s="90" t="s">
        <v>29</v>
      </c>
      <c r="C12" s="116"/>
      <c r="D12" s="116"/>
      <c r="E12" s="83" t="str">
        <f>U11&amp;":"&amp;W11</f>
        <v>0:3</v>
      </c>
      <c r="F12" s="92">
        <f>VLOOKUP(E12,G28:H37,2,0)</f>
        <v>0</v>
      </c>
      <c r="G12" s="88" t="str">
        <f>U14&amp;":"&amp;W14</f>
        <v>3:0</v>
      </c>
      <c r="H12" s="93">
        <f>VLOOKUP(G12,G28:H37,2,0)</f>
        <v>7</v>
      </c>
      <c r="I12" s="83" t="str">
        <f>W16&amp;":"&amp;U16</f>
        <v>3:2</v>
      </c>
      <c r="J12" s="94">
        <f>VLOOKUP(I12,G28:H37,2,0)</f>
        <v>5</v>
      </c>
      <c r="K12" s="76">
        <f>VLOOKUP(E12,$G$28:$J$37,3,0)+VLOOKUP(G12,$G$28:$J$37,3,0)+VLOOKUP(I12,$G$28:$J$37,3,0)</f>
        <v>6</v>
      </c>
      <c r="L12" s="49" t="s">
        <v>21</v>
      </c>
      <c r="M12" s="84">
        <f>VLOOKUP(E12,$G$28:$J$37,4,0)+VLOOKUP(G12,$G$28:$J$37,4,0)+VLOOKUP(I12,$G$28:$J$37,4,0)</f>
        <v>5</v>
      </c>
      <c r="N12" s="80">
        <f>SUM(J12,H12,F12)</f>
        <v>12</v>
      </c>
      <c r="O12" s="99" t="s">
        <v>70</v>
      </c>
      <c r="P12" s="74"/>
      <c r="Q12" s="125" t="s">
        <v>6</v>
      </c>
      <c r="R12" s="126" t="str">
        <f>B14</f>
        <v>Koudela Vladimír</v>
      </c>
      <c r="S12" s="126" t="s">
        <v>14</v>
      </c>
      <c r="T12" s="126" t="str">
        <f>B15</f>
        <v>Matula Martin</v>
      </c>
      <c r="U12" s="127">
        <v>0</v>
      </c>
      <c r="V12" s="128" t="s">
        <v>21</v>
      </c>
      <c r="W12" s="129">
        <v>3</v>
      </c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</row>
    <row r="13" spans="1:50" ht="24" customHeight="1" thickBot="1">
      <c r="A13" s="100">
        <v>2</v>
      </c>
      <c r="B13" s="91" t="s">
        <v>37</v>
      </c>
      <c r="C13" s="77" t="str">
        <f>W11&amp;":"&amp;U11</f>
        <v>3:0</v>
      </c>
      <c r="D13" s="87">
        <f>VLOOKUP(C13,G28:H37,2,0)</f>
        <v>7</v>
      </c>
      <c r="E13" s="117"/>
      <c r="F13" s="118"/>
      <c r="G13" s="77" t="str">
        <f>U13&amp;":"&amp;W13</f>
        <v>3:2</v>
      </c>
      <c r="H13" s="82">
        <f>VLOOKUP(G13,G28:H37,2,0)</f>
        <v>5</v>
      </c>
      <c r="I13" s="85" t="str">
        <f>U15&amp;":"&amp;W15</f>
        <v>3:0</v>
      </c>
      <c r="J13" s="95">
        <f>VLOOKUP(I13,G28:H37,2,0)</f>
        <v>7</v>
      </c>
      <c r="K13" s="78">
        <f>VLOOKUP(C13,$G$28:$J$37,3,0)+VLOOKUP(G13,$G$28:$J$37,3,0)+VLOOKUP(I13,$G$28:$J$37,3,0)</f>
        <v>9</v>
      </c>
      <c r="L13" s="79" t="s">
        <v>21</v>
      </c>
      <c r="M13" s="86">
        <f>VLOOKUP(C13,$G$28:$J$37,4,0)+VLOOKUP(G13,$G$28:$J$37,4,0)+VLOOKUP(I13,$G$28:$J$37,4,0)</f>
        <v>2</v>
      </c>
      <c r="N13" s="81">
        <f>SUM(J13,H13,D13,B13)</f>
        <v>19</v>
      </c>
      <c r="O13" s="101" t="s">
        <v>71</v>
      </c>
      <c r="P13" s="74"/>
      <c r="Q13" s="122" t="s">
        <v>7</v>
      </c>
      <c r="R13" s="123" t="str">
        <f>B13</f>
        <v>Kotraba Jan</v>
      </c>
      <c r="S13" s="123" t="s">
        <v>14</v>
      </c>
      <c r="T13" s="123" t="str">
        <f>B14</f>
        <v>Koudela Vladimír</v>
      </c>
      <c r="U13" s="27">
        <v>3</v>
      </c>
      <c r="V13" s="124" t="s">
        <v>21</v>
      </c>
      <c r="W13" s="28">
        <v>2</v>
      </c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</row>
    <row r="14" spans="1:50" ht="24" customHeight="1" thickBot="1">
      <c r="A14" s="100">
        <v>3</v>
      </c>
      <c r="B14" s="91" t="s">
        <v>36</v>
      </c>
      <c r="C14" s="77" t="str">
        <f>W14&amp;":"&amp;U14</f>
        <v>0:3</v>
      </c>
      <c r="D14" s="87">
        <f>VLOOKUP(C14,G28:H37,2,0)</f>
        <v>0</v>
      </c>
      <c r="E14" s="85" t="str">
        <f>W13&amp;":"&amp;U13</f>
        <v>2:3</v>
      </c>
      <c r="F14" s="89">
        <f>VLOOKUP(E14,G28:H37,2,0)</f>
        <v>2</v>
      </c>
      <c r="G14" s="119"/>
      <c r="H14" s="119"/>
      <c r="I14" s="85" t="str">
        <f>U12&amp;":"&amp;W12</f>
        <v>0:3</v>
      </c>
      <c r="J14" s="95">
        <f>VLOOKUP(I14,G28:H37,2,0)</f>
        <v>0</v>
      </c>
      <c r="K14" s="78">
        <f>VLOOKUP(C14,$G$28:$J$37,3,0)+VLOOKUP(E14,$G$28:$J$37,3,0)+VLOOKUP(I14,$G$28:$J$37,3,0)</f>
        <v>2</v>
      </c>
      <c r="L14" s="79" t="s">
        <v>21</v>
      </c>
      <c r="M14" s="86">
        <f>VLOOKUP(C14,$G$28:$J$37,4,0)+VLOOKUP(E14,$G$28:$J$37,4,0)+VLOOKUP(I14,$G$28:$J$37,4,0)</f>
        <v>9</v>
      </c>
      <c r="N14" s="81">
        <f>SUM(J14,F14,D14,B14)</f>
        <v>2</v>
      </c>
      <c r="O14" s="101" t="s">
        <v>67</v>
      </c>
      <c r="P14" s="74"/>
      <c r="Q14" s="125" t="s">
        <v>2</v>
      </c>
      <c r="R14" s="126" t="str">
        <f>B12</f>
        <v>Überall Roman</v>
      </c>
      <c r="S14" s="126" t="s">
        <v>14</v>
      </c>
      <c r="T14" s="126" t="str">
        <f>B14</f>
        <v>Koudela Vladimír</v>
      </c>
      <c r="U14" s="127">
        <v>3</v>
      </c>
      <c r="V14" s="128" t="s">
        <v>21</v>
      </c>
      <c r="W14" s="129">
        <v>0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</row>
    <row r="15" spans="1:50" ht="24" customHeight="1" thickBot="1">
      <c r="A15" s="102">
        <v>4</v>
      </c>
      <c r="B15" s="103" t="s">
        <v>65</v>
      </c>
      <c r="C15" s="104" t="str">
        <f>U16&amp;":"&amp;W16</f>
        <v>2:3</v>
      </c>
      <c r="D15" s="105">
        <f>VLOOKUP(C15,G28:H37,2,0)</f>
        <v>2</v>
      </c>
      <c r="E15" s="106" t="str">
        <f>W15&amp;":"&amp;U15</f>
        <v>0:3</v>
      </c>
      <c r="F15" s="107">
        <f>VLOOKUP(E15,G28:H37,2,0)</f>
        <v>0</v>
      </c>
      <c r="G15" s="104" t="str">
        <f>W12&amp;":"&amp;U12</f>
        <v>3:0</v>
      </c>
      <c r="H15" s="108">
        <f>VLOOKUP(G15,G28:H37,2,0)</f>
        <v>7</v>
      </c>
      <c r="I15" s="120"/>
      <c r="J15" s="121"/>
      <c r="K15" s="109">
        <f>VLOOKUP(C15,$G$28:$J$37,3,0)+VLOOKUP(E15,$G$28:$J$37,3,0)+VLOOKUP(G15,$G$28:$J$37,3,0)</f>
        <v>5</v>
      </c>
      <c r="L15" s="110" t="s">
        <v>21</v>
      </c>
      <c r="M15" s="111">
        <f>VLOOKUP(C15,$G$28:$J$37,4,0)+VLOOKUP(E15,$G$28:$J$37,4,0)+VLOOKUP(G15,$G$28:$J$37,4,0)</f>
        <v>6</v>
      </c>
      <c r="N15" s="112">
        <f>SUM(H15,F15,D15,B15)</f>
        <v>9</v>
      </c>
      <c r="O15" s="113" t="s">
        <v>69</v>
      </c>
      <c r="P15" s="75"/>
      <c r="Q15" s="122" t="s">
        <v>4</v>
      </c>
      <c r="R15" s="123" t="str">
        <f>B13</f>
        <v>Kotraba Jan</v>
      </c>
      <c r="S15" s="123" t="s">
        <v>14</v>
      </c>
      <c r="T15" s="123" t="str">
        <f>B15</f>
        <v>Matula Martin</v>
      </c>
      <c r="U15" s="27">
        <v>3</v>
      </c>
      <c r="V15" s="124" t="s">
        <v>21</v>
      </c>
      <c r="W15" s="28">
        <v>0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</row>
    <row r="16" spans="1:50" ht="24" customHeight="1" thickBot="1">
      <c r="A16" s="114"/>
      <c r="B16" s="64"/>
      <c r="C16" s="73"/>
      <c r="D16" s="69"/>
      <c r="E16" s="73"/>
      <c r="F16" s="69"/>
      <c r="G16" s="73"/>
      <c r="H16" s="69"/>
      <c r="I16" s="73"/>
      <c r="J16" s="69"/>
      <c r="K16" s="69"/>
      <c r="L16" s="69"/>
      <c r="M16" s="64"/>
      <c r="N16" s="64"/>
      <c r="O16" s="64"/>
      <c r="P16" s="74"/>
      <c r="Q16" s="122" t="s">
        <v>3</v>
      </c>
      <c r="R16" s="123" t="str">
        <f>B15</f>
        <v>Matula Martin</v>
      </c>
      <c r="S16" s="123" t="s">
        <v>14</v>
      </c>
      <c r="T16" s="123" t="str">
        <f>B12</f>
        <v>Überall Roman</v>
      </c>
      <c r="U16" s="27">
        <v>2</v>
      </c>
      <c r="V16" s="124" t="s">
        <v>21</v>
      </c>
      <c r="W16" s="28">
        <v>3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</row>
    <row r="17" spans="1:50" ht="24" customHeight="1" thickBot="1">
      <c r="A17" s="115"/>
      <c r="B17" s="64"/>
      <c r="C17" s="55" t="s">
        <v>8</v>
      </c>
      <c r="D17" s="56" t="s">
        <v>9</v>
      </c>
      <c r="E17" s="57"/>
      <c r="F17" s="58" t="s">
        <v>10</v>
      </c>
      <c r="G17" s="59" t="s">
        <v>11</v>
      </c>
      <c r="H17" s="15"/>
      <c r="I17" s="60" t="s">
        <v>12</v>
      </c>
      <c r="J17" s="61" t="s">
        <v>13</v>
      </c>
      <c r="K17" s="62"/>
      <c r="L17" s="69"/>
      <c r="M17" s="64"/>
      <c r="N17" s="64"/>
      <c r="O17" s="68"/>
      <c r="P17" s="64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</row>
    <row r="18" spans="1:16" s="65" customFormat="1" ht="24" customHeight="1">
      <c r="A18" s="68"/>
      <c r="L18" s="69"/>
      <c r="M18" s="64"/>
      <c r="N18" s="64"/>
      <c r="O18" s="64"/>
      <c r="P18" s="64"/>
    </row>
    <row r="19" s="65" customFormat="1" ht="15"/>
    <row r="20" s="65" customFormat="1" ht="15"/>
    <row r="21" s="65" customFormat="1" ht="15"/>
    <row r="22" s="65" customFormat="1" ht="15"/>
    <row r="23" s="65" customFormat="1" ht="15"/>
    <row r="24" s="65" customFormat="1" ht="15"/>
    <row r="25" s="65" customFormat="1" ht="15"/>
    <row r="26" s="65" customFormat="1" ht="15"/>
    <row r="27" s="65" customFormat="1" ht="15" hidden="1"/>
    <row r="28" spans="7:10" s="65" customFormat="1" ht="15" hidden="1">
      <c r="G28" s="70" t="s">
        <v>16</v>
      </c>
      <c r="H28" s="65">
        <v>7</v>
      </c>
      <c r="I28" s="71">
        <v>3</v>
      </c>
      <c r="J28" s="71">
        <v>0</v>
      </c>
    </row>
    <row r="29" spans="7:10" s="65" customFormat="1" ht="15" hidden="1">
      <c r="G29" s="70" t="s">
        <v>18</v>
      </c>
      <c r="H29" s="65">
        <v>6</v>
      </c>
      <c r="I29" s="71">
        <v>3</v>
      </c>
      <c r="J29" s="71">
        <v>1</v>
      </c>
    </row>
    <row r="30" spans="7:10" s="65" customFormat="1" ht="15" hidden="1">
      <c r="G30" s="70" t="s">
        <v>20</v>
      </c>
      <c r="H30" s="65">
        <v>5</v>
      </c>
      <c r="I30" s="71">
        <v>3</v>
      </c>
      <c r="J30" s="71">
        <v>2</v>
      </c>
    </row>
    <row r="31" spans="7:10" s="65" customFormat="1" ht="15" hidden="1">
      <c r="G31" s="70" t="s">
        <v>22</v>
      </c>
      <c r="H31" s="65">
        <v>4</v>
      </c>
      <c r="I31" s="71">
        <v>3</v>
      </c>
      <c r="J31" s="71">
        <v>0</v>
      </c>
    </row>
    <row r="32" spans="7:10" s="65" customFormat="1" ht="15" hidden="1">
      <c r="G32" s="70" t="s">
        <v>17</v>
      </c>
      <c r="H32" s="65">
        <v>2</v>
      </c>
      <c r="I32" s="71">
        <v>2</v>
      </c>
      <c r="J32" s="71">
        <v>3</v>
      </c>
    </row>
    <row r="33" spans="7:10" s="65" customFormat="1" ht="15" hidden="1">
      <c r="G33" s="70" t="s">
        <v>19</v>
      </c>
      <c r="H33" s="65">
        <v>1</v>
      </c>
      <c r="I33" s="71">
        <v>1</v>
      </c>
      <c r="J33" s="71">
        <v>3</v>
      </c>
    </row>
    <row r="34" spans="7:10" s="65" customFormat="1" ht="15" hidden="1">
      <c r="G34" s="70" t="s">
        <v>15</v>
      </c>
      <c r="H34" s="65">
        <v>0</v>
      </c>
      <c r="I34" s="71">
        <v>0</v>
      </c>
      <c r="J34" s="71">
        <v>3</v>
      </c>
    </row>
    <row r="35" spans="7:10" s="65" customFormat="1" ht="15" hidden="1">
      <c r="G35" s="70" t="s">
        <v>23</v>
      </c>
      <c r="H35" s="65">
        <v>-3</v>
      </c>
      <c r="I35" s="71">
        <v>0</v>
      </c>
      <c r="J35" s="71">
        <v>3</v>
      </c>
    </row>
    <row r="36" spans="7:10" s="65" customFormat="1" ht="15" hidden="1">
      <c r="G36" s="70" t="s">
        <v>24</v>
      </c>
      <c r="H36" s="65">
        <v>-3</v>
      </c>
      <c r="I36" s="71">
        <v>0</v>
      </c>
      <c r="J36" s="71">
        <v>0</v>
      </c>
    </row>
    <row r="37" spans="7:8" s="65" customFormat="1" ht="15" hidden="1">
      <c r="G37" s="65" t="s">
        <v>21</v>
      </c>
      <c r="H37" s="72">
        <f>""</f>
      </c>
    </row>
    <row r="38" s="65" customFormat="1" ht="15"/>
    <row r="39" s="65" customFormat="1" ht="15"/>
    <row r="40" s="65" customFormat="1" ht="15"/>
    <row r="41" s="65" customFormat="1" ht="15"/>
    <row r="42" s="65" customFormat="1" ht="15"/>
    <row r="43" s="65" customFormat="1" ht="15"/>
    <row r="44" s="65" customFormat="1" ht="15"/>
    <row r="45" s="65" customFormat="1" ht="15"/>
    <row r="46" s="65" customFormat="1" ht="15"/>
    <row r="47" s="65" customFormat="1" ht="15"/>
    <row r="48" s="65" customFormat="1" ht="15"/>
    <row r="49" s="65" customFormat="1" ht="15"/>
    <row r="50" s="65" customFormat="1" ht="15"/>
    <row r="51" s="65" customFormat="1" ht="15"/>
    <row r="52" s="65" customFormat="1" ht="15"/>
    <row r="53" s="65" customFormat="1" ht="15"/>
    <row r="54" s="65" customFormat="1" ht="15"/>
    <row r="55" s="65" customFormat="1" ht="15"/>
    <row r="56" s="65" customFormat="1" ht="15"/>
    <row r="57" s="65" customFormat="1" ht="15"/>
    <row r="58" s="65" customFormat="1" ht="15"/>
    <row r="59" s="65" customFormat="1" ht="15"/>
    <row r="60" s="65" customFormat="1" ht="15"/>
    <row r="61" s="65" customFormat="1" ht="15"/>
    <row r="62" s="65" customFormat="1" ht="15"/>
    <row r="63" s="65" customFormat="1" ht="15"/>
    <row r="64" s="65" customFormat="1" ht="15"/>
    <row r="65" s="65" customFormat="1" ht="15"/>
    <row r="66" s="65" customFormat="1" ht="15"/>
    <row r="67" s="65" customFormat="1" ht="15"/>
    <row r="68" s="65" customFormat="1" ht="15"/>
    <row r="69" s="65" customFormat="1" ht="15"/>
    <row r="70" s="65" customFormat="1" ht="15"/>
    <row r="71" s="65" customFormat="1" ht="15"/>
    <row r="72" s="65" customFormat="1" ht="15"/>
    <row r="73" s="65" customFormat="1" ht="15"/>
    <row r="74" s="65" customFormat="1" ht="15"/>
    <row r="75" s="65" customFormat="1" ht="15"/>
    <row r="76" s="65" customFormat="1" ht="15"/>
    <row r="77" s="65" customFormat="1" ht="15"/>
    <row r="78" s="65" customFormat="1" ht="15"/>
    <row r="79" s="65" customFormat="1" ht="15"/>
    <row r="80" s="65" customFormat="1" ht="15"/>
    <row r="81" s="65" customFormat="1" ht="15"/>
    <row r="82" s="65" customFormat="1" ht="15"/>
    <row r="83" s="65" customFormat="1" ht="15"/>
    <row r="84" s="65" customFormat="1" ht="15"/>
    <row r="85" s="65" customFormat="1" ht="15"/>
    <row r="86" s="65" customFormat="1" ht="15"/>
    <row r="87" s="65" customFormat="1" ht="15"/>
    <row r="88" s="65" customFormat="1" ht="15"/>
    <row r="89" s="65" customFormat="1" ht="15"/>
    <row r="90" s="65" customFormat="1" ht="15"/>
    <row r="91" s="65" customFormat="1" ht="15"/>
    <row r="92" s="65" customFormat="1" ht="15"/>
    <row r="93" s="65" customFormat="1" ht="15"/>
    <row r="94" s="65" customFormat="1" ht="15"/>
    <row r="95" s="65" customFormat="1" ht="15"/>
    <row r="96" s="65" customFormat="1" ht="15"/>
    <row r="97" s="65" customFormat="1" ht="15"/>
    <row r="98" s="65" customFormat="1" ht="15"/>
    <row r="99" s="65" customFormat="1" ht="15"/>
    <row r="100" s="65" customFormat="1" ht="15"/>
    <row r="101" s="65" customFormat="1" ht="15"/>
    <row r="102" s="65" customFormat="1" ht="15"/>
    <row r="103" s="65" customFormat="1" ht="15"/>
    <row r="104" s="65" customFormat="1" ht="15"/>
    <row r="105" s="65" customFormat="1" ht="15"/>
    <row r="106" s="65" customFormat="1" ht="15"/>
    <row r="107" s="65" customFormat="1" ht="15"/>
    <row r="108" s="65" customFormat="1" ht="15"/>
    <row r="109" s="65" customFormat="1" ht="15"/>
    <row r="110" s="65" customFormat="1" ht="15"/>
    <row r="111" s="65" customFormat="1" ht="15"/>
    <row r="112" s="65" customFormat="1" ht="15"/>
    <row r="113" s="65" customFormat="1" ht="15"/>
    <row r="114" s="65" customFormat="1" ht="15"/>
    <row r="115" s="65" customFormat="1" ht="15"/>
    <row r="116" s="65" customFormat="1" ht="15"/>
    <row r="117" s="65" customFormat="1" ht="15"/>
    <row r="118" s="65" customFormat="1" ht="15"/>
    <row r="119" s="65" customFormat="1" ht="15"/>
    <row r="120" s="65" customFormat="1" ht="15"/>
    <row r="121" s="65" customFormat="1" ht="15"/>
    <row r="122" s="65" customFormat="1" ht="15"/>
    <row r="123" s="65" customFormat="1" ht="15"/>
    <row r="124" s="65" customFormat="1" ht="15"/>
    <row r="125" s="65" customFormat="1" ht="15"/>
    <row r="126" s="65" customFormat="1" ht="15"/>
    <row r="127" s="65" customFormat="1" ht="15"/>
    <row r="128" s="65" customFormat="1" ht="15"/>
    <row r="129" s="65" customFormat="1" ht="15"/>
    <row r="130" s="65" customFormat="1" ht="15"/>
    <row r="131" s="65" customFormat="1" ht="15"/>
    <row r="132" s="65" customFormat="1" ht="15"/>
    <row r="133" s="65" customFormat="1" ht="15"/>
    <row r="134" s="65" customFormat="1" ht="15"/>
    <row r="135" s="65" customFormat="1" ht="15"/>
    <row r="136" s="65" customFormat="1" ht="15"/>
    <row r="137" s="65" customFormat="1" ht="15"/>
    <row r="138" s="65" customFormat="1" ht="15"/>
    <row r="139" s="65" customFormat="1" ht="15"/>
    <row r="140" s="65" customFormat="1" ht="15"/>
    <row r="141" s="65" customFormat="1" ht="15"/>
    <row r="142" s="65" customFormat="1" ht="15"/>
    <row r="143" s="65" customFormat="1" ht="15"/>
    <row r="144" s="65" customFormat="1" ht="15"/>
    <row r="145" s="65" customFormat="1" ht="15"/>
    <row r="146" s="65" customFormat="1" ht="15"/>
    <row r="147" s="65" customFormat="1" ht="15"/>
    <row r="148" s="65" customFormat="1" ht="15"/>
    <row r="149" s="65" customFormat="1" ht="15"/>
    <row r="150" s="65" customFormat="1" ht="15"/>
    <row r="151" s="65" customFormat="1" ht="15"/>
    <row r="152" s="65" customFormat="1" ht="15"/>
    <row r="153" s="65" customFormat="1" ht="15"/>
    <row r="154" s="65" customFormat="1" ht="15"/>
    <row r="155" s="65" customFormat="1" ht="15"/>
    <row r="156" s="65" customFormat="1" ht="15"/>
    <row r="157" s="65" customFormat="1" ht="15"/>
    <row r="158" s="65" customFormat="1" ht="15"/>
    <row r="159" s="65" customFormat="1" ht="15"/>
    <row r="160" s="65" customFormat="1" ht="15"/>
    <row r="161" s="65" customFormat="1" ht="15"/>
    <row r="162" s="65" customFormat="1" ht="15"/>
    <row r="163" s="65" customFormat="1" ht="15"/>
    <row r="164" s="65" customFormat="1" ht="15"/>
    <row r="165" s="65" customFormat="1" ht="15"/>
    <row r="166" s="65" customFormat="1" ht="15"/>
    <row r="167" s="65" customFormat="1" ht="15"/>
    <row r="168" s="65" customFormat="1" ht="15"/>
    <row r="169" s="65" customFormat="1" ht="15"/>
    <row r="170" s="65" customFormat="1" ht="15"/>
    <row r="171" s="65" customFormat="1" ht="15"/>
    <row r="172" s="65" customFormat="1" ht="15"/>
    <row r="173" s="65" customFormat="1" ht="15"/>
    <row r="174" s="65" customFormat="1" ht="15"/>
    <row r="175" s="65" customFormat="1" ht="15"/>
    <row r="176" s="65" customFormat="1" ht="15"/>
    <row r="177" s="65" customFormat="1" ht="15"/>
    <row r="178" s="65" customFormat="1" ht="15"/>
    <row r="179" s="65" customFormat="1" ht="15"/>
    <row r="180" s="65" customFormat="1" ht="15"/>
    <row r="181" s="65" customFormat="1" ht="15"/>
    <row r="182" s="65" customFormat="1" ht="15"/>
    <row r="183" s="65" customFormat="1" ht="15"/>
    <row r="184" s="65" customFormat="1" ht="15"/>
    <row r="185" s="65" customFormat="1" ht="15"/>
    <row r="186" s="65" customFormat="1" ht="15"/>
    <row r="187" s="65" customFormat="1" ht="15"/>
    <row r="188" s="65" customFormat="1" ht="15"/>
    <row r="189" s="65" customFormat="1" ht="15"/>
    <row r="190" s="65" customFormat="1" ht="15"/>
    <row r="191" s="65" customFormat="1" ht="15"/>
    <row r="192" s="65" customFormat="1" ht="15"/>
    <row r="193" s="65" customFormat="1" ht="15"/>
    <row r="194" s="65" customFormat="1" ht="15"/>
    <row r="195" s="65" customFormat="1" ht="15"/>
    <row r="196" s="65" customFormat="1" ht="15"/>
    <row r="197" s="65" customFormat="1" ht="15"/>
    <row r="198" s="65" customFormat="1" ht="15"/>
    <row r="199" s="65" customFormat="1" ht="15"/>
    <row r="200" s="65" customFormat="1" ht="15"/>
    <row r="201" s="65" customFormat="1" ht="15"/>
    <row r="202" s="65" customFormat="1" ht="15"/>
    <row r="203" s="65" customFormat="1" ht="15"/>
    <row r="204" s="65" customFormat="1" ht="15"/>
    <row r="205" s="65" customFormat="1" ht="15"/>
    <row r="206" s="65" customFormat="1" ht="15"/>
    <row r="207" s="65" customFormat="1" ht="15"/>
    <row r="208" s="65" customFormat="1" ht="15"/>
    <row r="209" s="65" customFormat="1" ht="15"/>
    <row r="210" s="65" customFormat="1" ht="15"/>
    <row r="211" s="65" customFormat="1" ht="15"/>
    <row r="212" s="65" customFormat="1" ht="15"/>
    <row r="213" s="65" customFormat="1" ht="15"/>
    <row r="214" s="65" customFormat="1" ht="15"/>
    <row r="215" s="65" customFormat="1" ht="15"/>
    <row r="216" s="65" customFormat="1" ht="15"/>
    <row r="217" s="65" customFormat="1" ht="15"/>
    <row r="218" s="65" customFormat="1" ht="15"/>
    <row r="219" s="65" customFormat="1" ht="15"/>
    <row r="220" s="65" customFormat="1" ht="15"/>
    <row r="221" s="65" customFormat="1" ht="15"/>
    <row r="222" s="65" customFormat="1" ht="15"/>
    <row r="223" s="65" customFormat="1" ht="15"/>
    <row r="224" s="65" customFormat="1" ht="15"/>
    <row r="225" s="65" customFormat="1" ht="15"/>
    <row r="226" s="65" customFormat="1" ht="15"/>
    <row r="227" s="65" customFormat="1" ht="15"/>
    <row r="228" s="65" customFormat="1" ht="15"/>
    <row r="229" s="65" customFormat="1" ht="15"/>
    <row r="230" s="65" customFormat="1" ht="15"/>
    <row r="231" s="65" customFormat="1" ht="15"/>
    <row r="232" s="65" customFormat="1" ht="15"/>
    <row r="233" s="65" customFormat="1" ht="15"/>
    <row r="234" s="65" customFormat="1" ht="15"/>
    <row r="235" s="65" customFormat="1" ht="15"/>
    <row r="236" s="65" customFormat="1" ht="15"/>
    <row r="237" s="65" customFormat="1" ht="15"/>
    <row r="238" s="65" customFormat="1" ht="15"/>
    <row r="239" s="65" customFormat="1" ht="15"/>
    <row r="240" s="65" customFormat="1" ht="15"/>
    <row r="241" s="65" customFormat="1" ht="15"/>
    <row r="242" s="65" customFormat="1" ht="15"/>
    <row r="243" s="65" customFormat="1" ht="15"/>
    <row r="244" s="65" customFormat="1" ht="15"/>
    <row r="245" s="65" customFormat="1" ht="15"/>
    <row r="246" s="65" customFormat="1" ht="15"/>
    <row r="247" s="65" customFormat="1" ht="15"/>
    <row r="248" s="65" customFormat="1" ht="15"/>
    <row r="249" s="65" customFormat="1" ht="15"/>
    <row r="250" s="65" customFormat="1" ht="15"/>
    <row r="251" s="65" customFormat="1" ht="15"/>
    <row r="252" s="65" customFormat="1" ht="15"/>
    <row r="253" s="65" customFormat="1" ht="15"/>
    <row r="254" s="65" customFormat="1" ht="15"/>
    <row r="255" s="65" customFormat="1" ht="15"/>
    <row r="256" s="65" customFormat="1" ht="15"/>
    <row r="257" s="65" customFormat="1" ht="15"/>
    <row r="258" s="65" customFormat="1" ht="15"/>
    <row r="259" s="65" customFormat="1" ht="15"/>
    <row r="260" s="65" customFormat="1" ht="15"/>
    <row r="261" s="65" customFormat="1" ht="15"/>
    <row r="262" s="65" customFormat="1" ht="15"/>
    <row r="263" s="65" customFormat="1" ht="15"/>
    <row r="264" s="65" customFormat="1" ht="15"/>
    <row r="265" s="65" customFormat="1" ht="15"/>
    <row r="266" s="65" customFormat="1" ht="15"/>
    <row r="267" s="65" customFormat="1" ht="15"/>
    <row r="268" s="65" customFormat="1" ht="15"/>
    <row r="269" s="65" customFormat="1" ht="15"/>
    <row r="270" s="65" customFormat="1" ht="15"/>
    <row r="271" s="65" customFormat="1" ht="15"/>
    <row r="272" s="65" customFormat="1" ht="15"/>
    <row r="273" s="65" customFormat="1" ht="15"/>
    <row r="274" s="65" customFormat="1" ht="15"/>
    <row r="275" s="65" customFormat="1" ht="15"/>
    <row r="276" s="65" customFormat="1" ht="15"/>
    <row r="277" s="65" customFormat="1" ht="15"/>
    <row r="278" s="65" customFormat="1" ht="15"/>
    <row r="279" s="65" customFormat="1" ht="15"/>
    <row r="280" s="65" customFormat="1" ht="15"/>
    <row r="281" s="65" customFormat="1" ht="15"/>
    <row r="282" s="65" customFormat="1" ht="15"/>
    <row r="283" s="65" customFormat="1" ht="15"/>
    <row r="284" s="65" customFormat="1" ht="15"/>
    <row r="285" s="65" customFormat="1" ht="15"/>
    <row r="286" s="65" customFormat="1" ht="15"/>
    <row r="287" s="65" customFormat="1" ht="15"/>
    <row r="288" s="65" customFormat="1" ht="15"/>
    <row r="289" s="65" customFormat="1" ht="15"/>
    <row r="290" s="65" customFormat="1" ht="15"/>
    <row r="291" s="65" customFormat="1" ht="15"/>
    <row r="292" s="65" customFormat="1" ht="15"/>
    <row r="293" s="65" customFormat="1" ht="15"/>
    <row r="294" s="65" customFormat="1" ht="15"/>
    <row r="295" s="65" customFormat="1" ht="15"/>
    <row r="296" s="65" customFormat="1" ht="15"/>
    <row r="297" s="65" customFormat="1" ht="15"/>
    <row r="298" s="65" customFormat="1" ht="15"/>
    <row r="299" s="65" customFormat="1" ht="15"/>
    <row r="300" s="65" customFormat="1" ht="15"/>
    <row r="301" s="65" customFormat="1" ht="15"/>
    <row r="302" s="65" customFormat="1" ht="15"/>
    <row r="303" s="65" customFormat="1" ht="15"/>
    <row r="304" s="65" customFormat="1" ht="15"/>
    <row r="305" s="65" customFormat="1" ht="15"/>
    <row r="306" s="65" customFormat="1" ht="15"/>
    <row r="307" s="65" customFormat="1" ht="15"/>
    <row r="308" s="65" customFormat="1" ht="15"/>
    <row r="309" s="65" customFormat="1" ht="15"/>
    <row r="310" s="65" customFormat="1" ht="15"/>
    <row r="311" s="65" customFormat="1" ht="15"/>
    <row r="312" s="65" customFormat="1" ht="15"/>
    <row r="313" s="65" customFormat="1" ht="15"/>
    <row r="314" s="65" customFormat="1" ht="15"/>
    <row r="315" s="65" customFormat="1" ht="15"/>
    <row r="316" s="65" customFormat="1" ht="15"/>
    <row r="317" s="65" customFormat="1" ht="15"/>
    <row r="318" s="65" customFormat="1" ht="15"/>
    <row r="319" s="65" customFormat="1" ht="15"/>
    <row r="320" s="65" customFormat="1" ht="15"/>
    <row r="321" s="65" customFormat="1" ht="15"/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78" customFormat="1" ht="15"/>
    <row r="2" s="178" customFormat="1" ht="15"/>
    <row r="3" s="178" customFormat="1" ht="15"/>
    <row r="4" s="178" customFormat="1" ht="15"/>
    <row r="5" s="178" customFormat="1" ht="15"/>
    <row r="6" s="178" customFormat="1" ht="15"/>
    <row r="7" s="178" customFormat="1" ht="15"/>
    <row r="8" s="178" customFormat="1" ht="34.5" customHeight="1"/>
    <row r="9" s="220" customFormat="1" ht="18.75" customHeight="1" thickBot="1"/>
    <row r="10" spans="19:25" s="220" customFormat="1" ht="24" customHeight="1" thickBot="1">
      <c r="S10" s="179" t="s">
        <v>5</v>
      </c>
      <c r="T10" s="180" t="str">
        <f>B12</f>
        <v>Štefaník Drahoslav</v>
      </c>
      <c r="U10" s="180" t="s">
        <v>14</v>
      </c>
      <c r="V10" s="180" t="str">
        <f>B13</f>
        <v>Pinďák Pavel</v>
      </c>
      <c r="W10" s="247" t="s">
        <v>72</v>
      </c>
      <c r="X10" s="248" t="s">
        <v>21</v>
      </c>
      <c r="Y10" s="249">
        <v>3</v>
      </c>
    </row>
    <row r="11" spans="1:25" s="220" customFormat="1" ht="24" customHeight="1" thickBot="1">
      <c r="A11" s="238"/>
      <c r="B11" s="239"/>
      <c r="C11" s="564">
        <v>1</v>
      </c>
      <c r="D11" s="564"/>
      <c r="E11" s="565">
        <v>2</v>
      </c>
      <c r="F11" s="566"/>
      <c r="G11" s="564">
        <v>3</v>
      </c>
      <c r="H11" s="564"/>
      <c r="I11" s="565">
        <v>4</v>
      </c>
      <c r="J11" s="566"/>
      <c r="K11" s="567"/>
      <c r="L11" s="568"/>
      <c r="M11" s="569" t="s">
        <v>30</v>
      </c>
      <c r="N11" s="569"/>
      <c r="O11" s="569"/>
      <c r="P11" s="240" t="s">
        <v>1</v>
      </c>
      <c r="Q11" s="241" t="s">
        <v>0</v>
      </c>
      <c r="S11" s="181" t="s">
        <v>6</v>
      </c>
      <c r="T11" s="126" t="str">
        <f>B14</f>
        <v>Konečný Dan</v>
      </c>
      <c r="U11" s="126" t="s">
        <v>14</v>
      </c>
      <c r="V11" s="126" t="str">
        <f>B15</f>
        <v>Tomeček Josef</v>
      </c>
      <c r="W11" s="250">
        <v>3</v>
      </c>
      <c r="X11" s="251" t="s">
        <v>21</v>
      </c>
      <c r="Y11" s="252">
        <v>0</v>
      </c>
    </row>
    <row r="12" spans="1:25" s="220" customFormat="1" ht="24" customHeight="1" thickBot="1" thickTop="1">
      <c r="A12" s="242">
        <v>1</v>
      </c>
      <c r="B12" s="235" t="s">
        <v>38</v>
      </c>
      <c r="C12" s="294"/>
      <c r="D12" s="227"/>
      <c r="E12" s="295" t="str">
        <f>W10&amp;":"&amp;Y10</f>
        <v>S:3</v>
      </c>
      <c r="F12" s="320">
        <f>VLOOKUP(E12,G28:H37,2,0)</f>
        <v>-3</v>
      </c>
      <c r="G12" s="295" t="str">
        <f>W15&amp;":"&amp;Y15</f>
        <v>S:3</v>
      </c>
      <c r="H12" s="323">
        <f>VLOOKUP(G12,G28:H37,2,0)</f>
        <v>-3</v>
      </c>
      <c r="I12" s="295" t="str">
        <f>Y18&amp;":"&amp;W18</f>
        <v>S:3</v>
      </c>
      <c r="J12" s="323">
        <f>VLOOKUP(I12,G28:H37,2,0)</f>
        <v>-3</v>
      </c>
      <c r="K12" s="547" t="str">
        <f>Y12&amp;":"&amp;W12</f>
        <v>:</v>
      </c>
      <c r="L12" s="548">
        <f>VLOOKUP(K12,G28:H37,2,0)</f>
      </c>
      <c r="M12" s="233">
        <f>VLOOKUP(E12,$G$28:$I$37,3,0)+VLOOKUP(G12,$G$28:$I$37,3,0)+VLOOKUP(I12,$G$28:$I$37,3,0)+VLOOKUP(K12,$G$28:$I$37,3,0)</f>
        <v>0</v>
      </c>
      <c r="N12" s="229" t="s">
        <v>21</v>
      </c>
      <c r="O12" s="230">
        <f>VLOOKUP(E12,$G$28:$J$37,4,0)+VLOOKUP(G12,$G$28:$J$37,4,0)+VLOOKUP(I12,$G$28:$J$37,4,0)+VLOOKUP(K12,$G$28:$J$37,4,0)</f>
        <v>9</v>
      </c>
      <c r="P12" s="231">
        <f>SUM(L12,J12,H12,F12)</f>
        <v>-9</v>
      </c>
      <c r="Q12" s="243" t="s">
        <v>67</v>
      </c>
      <c r="S12" s="308"/>
      <c r="T12" s="297"/>
      <c r="U12" s="297"/>
      <c r="V12" s="297"/>
      <c r="W12" s="300"/>
      <c r="X12" s="301"/>
      <c r="Y12" s="302"/>
    </row>
    <row r="13" spans="1:25" s="220" customFormat="1" ht="24" customHeight="1" thickBot="1">
      <c r="A13" s="244">
        <v>2</v>
      </c>
      <c r="B13" s="236" t="s">
        <v>66</v>
      </c>
      <c r="C13" s="324" t="str">
        <f>Y10&amp;":"&amp;W10</f>
        <v>3:S</v>
      </c>
      <c r="D13" s="328">
        <f>VLOOKUP(C13,G28:H37,2,0)</f>
        <v>4</v>
      </c>
      <c r="E13" s="222"/>
      <c r="F13" s="223"/>
      <c r="G13" s="221" t="str">
        <f>W13&amp;":"&amp;Y13</f>
        <v>1:3</v>
      </c>
      <c r="H13" s="322">
        <f>VLOOKUP(G13,G28:H37,2,0)</f>
        <v>1</v>
      </c>
      <c r="I13" s="221" t="str">
        <f>W16&amp;":"&amp;Y16</f>
        <v>3:1</v>
      </c>
      <c r="J13" s="321">
        <f>VLOOKUP(I13,G28:H37,2,0)</f>
        <v>6</v>
      </c>
      <c r="K13" s="549" t="str">
        <f>Y19&amp;":"&amp;W19</f>
        <v>:</v>
      </c>
      <c r="L13" s="550">
        <f>VLOOKUP(K13,G28:H37,2,0)</f>
      </c>
      <c r="M13" s="234">
        <f>VLOOKUP(C13,$G$28:$I$37,3,0)+VLOOKUP(G13,$G$28:$I$37,3,0)+VLOOKUP(I13,$G$28:$I$37,3,0)+VLOOKUP(K13,$G$28:$I$37,3,0)</f>
        <v>7</v>
      </c>
      <c r="N13" s="232" t="s">
        <v>21</v>
      </c>
      <c r="O13" s="225">
        <f>VLOOKUP(C13,$G$28:$J$37,4,0)+VLOOKUP(G13,$G$28:$J$37,4,0)+VLOOKUP(I13,$G$28:$J$37,4,0)+VLOOKUP(K13,$G$28:$J$37,4,0)</f>
        <v>4</v>
      </c>
      <c r="P13" s="226">
        <f>SUM(L13,J13,H13,D13)</f>
        <v>11</v>
      </c>
      <c r="Q13" s="245" t="s">
        <v>70</v>
      </c>
      <c r="S13" s="181" t="s">
        <v>7</v>
      </c>
      <c r="T13" s="126" t="str">
        <f>B13</f>
        <v>Pinďák Pavel</v>
      </c>
      <c r="U13" s="126" t="s">
        <v>14</v>
      </c>
      <c r="V13" s="126" t="str">
        <f>B14</f>
        <v>Konečný Dan</v>
      </c>
      <c r="W13" s="250">
        <v>1</v>
      </c>
      <c r="X13" s="251" t="s">
        <v>21</v>
      </c>
      <c r="Y13" s="252">
        <v>3</v>
      </c>
    </row>
    <row r="14" spans="1:25" s="220" customFormat="1" ht="24" customHeight="1" thickBot="1">
      <c r="A14" s="242">
        <v>3</v>
      </c>
      <c r="B14" s="237" t="s">
        <v>39</v>
      </c>
      <c r="C14" s="325" t="str">
        <f>Y15&amp;":"&amp;W15</f>
        <v>3:S</v>
      </c>
      <c r="D14" s="329">
        <f>VLOOKUP(C14,G28:H37,2,0)</f>
        <v>4</v>
      </c>
      <c r="E14" s="327" t="str">
        <f>Y13&amp;":"&amp;W13</f>
        <v>3:1</v>
      </c>
      <c r="F14" s="320">
        <f>VLOOKUP(E14,G28:H37,2,0)</f>
        <v>6</v>
      </c>
      <c r="G14" s="296"/>
      <c r="H14" s="227"/>
      <c r="I14" s="228" t="str">
        <f>W11&amp;":"&amp;Y11</f>
        <v>3:0</v>
      </c>
      <c r="J14" s="320">
        <f>VLOOKUP(I14,G28:H37,2,0)</f>
        <v>7</v>
      </c>
      <c r="K14" s="551" t="str">
        <f>W17&amp;":"&amp;Y17</f>
        <v>:</v>
      </c>
      <c r="L14" s="548">
        <f>VLOOKUP(K14,G28:H37,2,0)</f>
      </c>
      <c r="M14" s="233">
        <f>VLOOKUP(C14,$G$28:$I$37,3,0)+VLOOKUP(E14,$G$28:$I$37,3,0)+VLOOKUP(I14,$G$28:$I$37,3,0)+VLOOKUP(K14,$G$28:$I$37,3,0)</f>
        <v>9</v>
      </c>
      <c r="N14" s="229" t="s">
        <v>21</v>
      </c>
      <c r="O14" s="230">
        <f>VLOOKUP(C14,$G$28:$J$37,4,0)+VLOOKUP(E14,$G$28:$J$37,4,0)+VLOOKUP(I14,$G$28:$J$37,4,0)+VLOOKUP(K14,$G$28:$J$37,4,0)</f>
        <v>1</v>
      </c>
      <c r="P14" s="231">
        <f>SUM(L14,J14,F14,D14)</f>
        <v>17</v>
      </c>
      <c r="Q14" s="243" t="s">
        <v>71</v>
      </c>
      <c r="S14" s="308"/>
      <c r="T14" s="297"/>
      <c r="U14" s="297"/>
      <c r="V14" s="297"/>
      <c r="W14" s="300"/>
      <c r="X14" s="301"/>
      <c r="Y14" s="302"/>
    </row>
    <row r="15" spans="1:25" s="220" customFormat="1" ht="24" customHeight="1" thickBot="1">
      <c r="A15" s="244">
        <v>4</v>
      </c>
      <c r="B15" s="236" t="s">
        <v>59</v>
      </c>
      <c r="C15" s="324" t="str">
        <f>W18&amp;":"&amp;Y18</f>
        <v>3:S</v>
      </c>
      <c r="D15" s="326">
        <f>VLOOKUP(C15,G28:H37,2,0)</f>
        <v>4</v>
      </c>
      <c r="E15" s="327" t="str">
        <f>Y16&amp;":"&amp;W16</f>
        <v>1:3</v>
      </c>
      <c r="F15" s="321">
        <f>VLOOKUP(E15,G28:H37,2,0)</f>
        <v>1</v>
      </c>
      <c r="G15" s="221" t="str">
        <f>Y11&amp;":"&amp;W11</f>
        <v>0:3</v>
      </c>
      <c r="H15" s="322">
        <f>VLOOKUP(G15,G28:H37,2,0)</f>
        <v>0</v>
      </c>
      <c r="I15" s="222"/>
      <c r="J15" s="223"/>
      <c r="K15" s="549" t="str">
        <f>W14&amp;":"&amp;Y14</f>
        <v>:</v>
      </c>
      <c r="L15" s="550">
        <f>VLOOKUP(K15,G28:H37,2,0)</f>
      </c>
      <c r="M15" s="234">
        <f>VLOOKUP(C15,$G$28:$I$37,3,0)+VLOOKUP(G15,$G$28:$I$37,3,0)+VLOOKUP(E15,$G$28:$I$37,3,0)+VLOOKUP(K15,$G$28:$I$37,3,0)</f>
        <v>4</v>
      </c>
      <c r="N15" s="224" t="s">
        <v>21</v>
      </c>
      <c r="O15" s="225">
        <f>VLOOKUP(C15,$G$28:$J$37,4,0)+VLOOKUP(E15,$G$28:$J$37,4,0)+VLOOKUP(G15,$G$28:$J$37,4,0)+VLOOKUP(K15,$G$28:$J$37,4,0)</f>
        <v>6</v>
      </c>
      <c r="P15" s="226">
        <f>SUM(L15,H15,F15,D15)</f>
        <v>5</v>
      </c>
      <c r="Q15" s="246" t="s">
        <v>69</v>
      </c>
      <c r="S15" s="181" t="s">
        <v>2</v>
      </c>
      <c r="T15" s="126" t="str">
        <f>B12</f>
        <v>Štefaník Drahoslav</v>
      </c>
      <c r="U15" s="126" t="s">
        <v>14</v>
      </c>
      <c r="V15" s="126" t="str">
        <f>B14</f>
        <v>Konečný Dan</v>
      </c>
      <c r="W15" s="250" t="s">
        <v>72</v>
      </c>
      <c r="X15" s="251" t="s">
        <v>21</v>
      </c>
      <c r="Y15" s="252">
        <v>3</v>
      </c>
    </row>
    <row r="16" spans="1:25" s="220" customFormat="1" ht="24" customHeight="1" thickBot="1">
      <c r="A16" s="535"/>
      <c r="B16" s="536"/>
      <c r="C16" s="537" t="str">
        <f>W12&amp;":"&amp;Y12</f>
        <v>:</v>
      </c>
      <c r="D16" s="538">
        <f>VLOOKUP(C16,G28:H37,2,0)</f>
      </c>
      <c r="E16" s="539" t="str">
        <f>W19&amp;":"&amp;Y19</f>
        <v>:</v>
      </c>
      <c r="F16" s="540">
        <f>VLOOKUP(E16,G28:H37,2,0)</f>
      </c>
      <c r="G16" s="539" t="str">
        <f>Y17&amp;":"&amp;W17</f>
        <v>:</v>
      </c>
      <c r="H16" s="538">
        <f>VLOOKUP(G16,G28:H37,2,0)</f>
      </c>
      <c r="I16" s="539" t="str">
        <f>Y14&amp;":"&amp;W14</f>
        <v>:</v>
      </c>
      <c r="J16" s="540">
        <f>VLOOKUP(I16,G28:H37,2,0)</f>
      </c>
      <c r="K16" s="539"/>
      <c r="L16" s="541"/>
      <c r="M16" s="542">
        <f>VLOOKUP(C16,$G$28:$I$37,3,0)+VLOOKUP(G16,$G$28:$I$37,3,0)+VLOOKUP(I16,$G$28:$I$37,3,0)+VLOOKUP(E16,$G$28:$I$37,3,0)</f>
        <v>0</v>
      </c>
      <c r="N16" s="543" t="s">
        <v>21</v>
      </c>
      <c r="O16" s="544">
        <f>VLOOKUP(C16,$G$28:$J$37,4,0)+VLOOKUP(E16,$G$28:$J$37,4,0)+VLOOKUP(I16,$G$28:$J$37,4,0)+VLOOKUP(G16,$G$28:$J$37,4,0)</f>
        <v>0</v>
      </c>
      <c r="P16" s="545">
        <f>SUM(J16,H16,F16,D16)</f>
        <v>0</v>
      </c>
      <c r="Q16" s="546"/>
      <c r="S16" s="179" t="s">
        <v>4</v>
      </c>
      <c r="T16" s="180" t="str">
        <f>B13</f>
        <v>Pinďák Pavel</v>
      </c>
      <c r="U16" s="180" t="s">
        <v>14</v>
      </c>
      <c r="V16" s="180" t="str">
        <f>B15</f>
        <v>Tomeček Josef</v>
      </c>
      <c r="W16" s="247">
        <v>3</v>
      </c>
      <c r="X16" s="248" t="s">
        <v>21</v>
      </c>
      <c r="Y16" s="249">
        <v>1</v>
      </c>
    </row>
    <row r="17" spans="19:25" s="220" customFormat="1" ht="24" customHeight="1" thickBot="1">
      <c r="S17" s="309"/>
      <c r="T17" s="298"/>
      <c r="U17" s="298"/>
      <c r="V17" s="298"/>
      <c r="W17" s="303"/>
      <c r="X17" s="304"/>
      <c r="Y17" s="305"/>
    </row>
    <row r="18" spans="3:25" s="220" customFormat="1" ht="24" customHeight="1" thickBot="1">
      <c r="C18" s="317" t="s">
        <v>8</v>
      </c>
      <c r="D18" s="318" t="s">
        <v>9</v>
      </c>
      <c r="E18" s="311"/>
      <c r="F18" s="312" t="s">
        <v>10</v>
      </c>
      <c r="G18" s="319" t="s">
        <v>11</v>
      </c>
      <c r="H18" s="313"/>
      <c r="I18" s="314" t="s">
        <v>12</v>
      </c>
      <c r="J18" s="315" t="s">
        <v>13</v>
      </c>
      <c r="K18" s="315"/>
      <c r="L18" s="316"/>
      <c r="S18" s="179" t="s">
        <v>3</v>
      </c>
      <c r="T18" s="180" t="str">
        <f>B15</f>
        <v>Tomeček Josef</v>
      </c>
      <c r="U18" s="180" t="s">
        <v>14</v>
      </c>
      <c r="V18" s="180" t="str">
        <f>B12</f>
        <v>Štefaník Drahoslav</v>
      </c>
      <c r="W18" s="247">
        <v>3</v>
      </c>
      <c r="X18" s="248" t="s">
        <v>21</v>
      </c>
      <c r="Y18" s="249" t="s">
        <v>72</v>
      </c>
    </row>
    <row r="19" spans="19:25" s="220" customFormat="1" ht="24" customHeight="1" thickBot="1">
      <c r="S19" s="310"/>
      <c r="T19" s="299"/>
      <c r="U19" s="297"/>
      <c r="V19" s="297"/>
      <c r="W19" s="300"/>
      <c r="X19" s="306"/>
      <c r="Y19" s="307"/>
    </row>
    <row r="20" s="220" customFormat="1" ht="15"/>
    <row r="21" s="220" customFormat="1" ht="15"/>
    <row r="22" s="220" customFormat="1" ht="15"/>
    <row r="23" s="220" customFormat="1" ht="15"/>
    <row r="24" s="220" customFormat="1" ht="15"/>
    <row r="25" s="220" customFormat="1" ht="15"/>
    <row r="26" s="220" customFormat="1" ht="15"/>
    <row r="27" s="220" customFormat="1" ht="14.25" customHeight="1"/>
    <row r="28" spans="7:10" s="220" customFormat="1" ht="15" hidden="1">
      <c r="G28" s="220" t="s">
        <v>16</v>
      </c>
      <c r="H28" s="220">
        <v>7</v>
      </c>
      <c r="I28" s="220">
        <v>3</v>
      </c>
      <c r="J28" s="220">
        <v>0</v>
      </c>
    </row>
    <row r="29" spans="7:10" s="220" customFormat="1" ht="15" hidden="1">
      <c r="G29" s="220" t="s">
        <v>18</v>
      </c>
      <c r="H29" s="220">
        <v>6</v>
      </c>
      <c r="I29" s="220">
        <v>3</v>
      </c>
      <c r="J29" s="220">
        <v>1</v>
      </c>
    </row>
    <row r="30" spans="7:10" s="220" customFormat="1" ht="15" hidden="1">
      <c r="G30" s="220" t="s">
        <v>20</v>
      </c>
      <c r="H30" s="220">
        <v>5</v>
      </c>
      <c r="I30" s="220">
        <v>3</v>
      </c>
      <c r="J30" s="220">
        <v>2</v>
      </c>
    </row>
    <row r="31" spans="7:10" s="220" customFormat="1" ht="15" hidden="1">
      <c r="G31" s="220" t="s">
        <v>22</v>
      </c>
      <c r="H31" s="220">
        <v>4</v>
      </c>
      <c r="I31" s="220">
        <v>3</v>
      </c>
      <c r="J31" s="220">
        <v>0</v>
      </c>
    </row>
    <row r="32" spans="7:10" s="220" customFormat="1" ht="15" hidden="1">
      <c r="G32" s="220" t="s">
        <v>17</v>
      </c>
      <c r="H32" s="220">
        <v>2</v>
      </c>
      <c r="I32" s="220">
        <v>2</v>
      </c>
      <c r="J32" s="220">
        <v>3</v>
      </c>
    </row>
    <row r="33" spans="7:10" s="220" customFormat="1" ht="15" hidden="1">
      <c r="G33" s="220" t="s">
        <v>19</v>
      </c>
      <c r="H33" s="220">
        <v>1</v>
      </c>
      <c r="I33" s="220">
        <v>1</v>
      </c>
      <c r="J33" s="220">
        <v>3</v>
      </c>
    </row>
    <row r="34" spans="7:10" s="220" customFormat="1" ht="15" hidden="1">
      <c r="G34" s="220" t="s">
        <v>15</v>
      </c>
      <c r="H34" s="220">
        <v>0</v>
      </c>
      <c r="I34" s="220">
        <v>0</v>
      </c>
      <c r="J34" s="220">
        <v>3</v>
      </c>
    </row>
    <row r="35" spans="7:10" s="220" customFormat="1" ht="15" hidden="1">
      <c r="G35" s="220" t="s">
        <v>23</v>
      </c>
      <c r="H35" s="220">
        <v>-3</v>
      </c>
      <c r="I35" s="220">
        <v>0</v>
      </c>
      <c r="J35" s="220">
        <v>3</v>
      </c>
    </row>
    <row r="36" spans="7:10" s="220" customFormat="1" ht="15" hidden="1">
      <c r="G36" s="220" t="s">
        <v>24</v>
      </c>
      <c r="H36" s="220">
        <v>-3</v>
      </c>
      <c r="I36" s="220">
        <v>0</v>
      </c>
      <c r="J36" s="220">
        <v>0</v>
      </c>
    </row>
    <row r="37" spans="7:8" s="220" customFormat="1" ht="15" hidden="1">
      <c r="G37" s="220" t="s">
        <v>21</v>
      </c>
      <c r="H37" s="220">
        <f>""</f>
      </c>
    </row>
    <row r="38" s="220" customFormat="1" ht="15"/>
    <row r="39" s="220" customFormat="1" ht="15"/>
    <row r="40" s="220" customFormat="1" ht="15"/>
    <row r="41" s="220" customFormat="1" ht="15"/>
    <row r="42" s="220" customFormat="1" ht="15"/>
    <row r="43" s="220" customFormat="1" ht="15"/>
    <row r="44" s="220" customFormat="1" ht="15"/>
    <row r="45" s="220" customFormat="1" ht="15"/>
    <row r="46" s="220" customFormat="1" ht="15"/>
    <row r="47" s="220" customFormat="1" ht="15"/>
    <row r="48" s="220" customFormat="1" ht="15"/>
    <row r="49" s="220" customFormat="1" ht="15"/>
    <row r="50" s="220" customFormat="1" ht="15"/>
    <row r="51" s="220" customFormat="1" ht="15"/>
    <row r="52" s="220" customFormat="1" ht="15"/>
    <row r="53" s="220" customFormat="1" ht="15"/>
    <row r="54" s="220" customFormat="1" ht="15"/>
    <row r="55" s="220" customFormat="1" ht="15"/>
    <row r="56" s="220" customFormat="1" ht="15"/>
    <row r="57" s="220" customFormat="1" ht="15"/>
    <row r="58" s="220" customFormat="1" ht="15"/>
    <row r="59" s="220" customFormat="1" ht="15"/>
    <row r="60" s="220" customFormat="1" ht="15"/>
    <row r="61" s="220" customFormat="1" ht="15"/>
    <row r="62" s="220" customFormat="1" ht="15"/>
    <row r="63" s="220" customFormat="1" ht="15"/>
    <row r="64" s="220" customFormat="1" ht="15"/>
    <row r="65" s="220" customFormat="1" ht="15"/>
    <row r="66" s="220" customFormat="1" ht="15"/>
    <row r="67" s="220" customFormat="1" ht="15"/>
    <row r="68" s="220" customFormat="1" ht="15"/>
    <row r="69" s="220" customFormat="1" ht="15"/>
    <row r="70" s="220" customFormat="1" ht="15"/>
    <row r="71" s="220" customFormat="1" ht="15"/>
    <row r="72" s="220" customFormat="1" ht="15"/>
    <row r="73" s="220" customFormat="1" ht="15"/>
    <row r="74" s="220" customFormat="1" ht="15"/>
    <row r="75" s="220" customFormat="1" ht="15"/>
    <row r="76" s="220" customFormat="1" ht="15"/>
    <row r="77" s="220" customFormat="1" ht="15"/>
    <row r="78" s="220" customFormat="1" ht="15"/>
    <row r="79" s="220" customFormat="1" ht="15"/>
    <row r="80" s="220" customFormat="1" ht="15"/>
    <row r="81" s="220" customFormat="1" ht="15"/>
    <row r="82" s="220" customFormat="1" ht="15"/>
    <row r="83" s="220" customFormat="1" ht="15"/>
    <row r="84" s="220" customFormat="1" ht="15"/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78" customFormat="1" ht="15"/>
    <row r="2" s="178" customFormat="1" ht="15"/>
    <row r="3" s="178" customFormat="1" ht="15"/>
    <row r="4" s="178" customFormat="1" ht="15"/>
    <row r="5" s="178" customFormat="1" ht="15"/>
    <row r="6" s="178" customFormat="1" ht="15"/>
    <row r="7" s="178" customFormat="1" ht="15"/>
    <row r="8" s="178" customFormat="1" ht="34.5" customHeight="1"/>
    <row r="9" ht="18.75" customHeight="1" thickBot="1"/>
    <row r="10" spans="19:25" ht="24" customHeight="1" thickBot="1">
      <c r="S10" s="21" t="s">
        <v>5</v>
      </c>
      <c r="T10" s="22" t="str">
        <f>B12</f>
        <v>Hrnčiřík Pavel</v>
      </c>
      <c r="U10" s="20" t="s">
        <v>14</v>
      </c>
      <c r="V10" s="23" t="str">
        <f>B13</f>
        <v>Máša Luděk</v>
      </c>
      <c r="W10" s="29">
        <v>0</v>
      </c>
      <c r="X10" s="32" t="s">
        <v>21</v>
      </c>
      <c r="Y10" s="30">
        <v>3</v>
      </c>
    </row>
    <row r="11" spans="1:25" ht="24" customHeight="1" thickBot="1">
      <c r="A11" s="4"/>
      <c r="B11" s="5"/>
      <c r="C11" s="572">
        <v>1</v>
      </c>
      <c r="D11" s="573"/>
      <c r="E11" s="574">
        <v>2</v>
      </c>
      <c r="F11" s="573"/>
      <c r="G11" s="574">
        <v>3</v>
      </c>
      <c r="H11" s="573"/>
      <c r="I11" s="574">
        <v>4</v>
      </c>
      <c r="J11" s="573"/>
      <c r="K11" s="574">
        <v>5</v>
      </c>
      <c r="L11" s="575"/>
      <c r="M11" s="570" t="s">
        <v>30</v>
      </c>
      <c r="N11" s="571"/>
      <c r="O11" s="571"/>
      <c r="P11" s="130" t="s">
        <v>1</v>
      </c>
      <c r="Q11" s="131" t="s">
        <v>0</v>
      </c>
      <c r="S11" s="6" t="s">
        <v>6</v>
      </c>
      <c r="T11" s="22" t="str">
        <f>B14</f>
        <v>Krajíček Aleš</v>
      </c>
      <c r="U11" s="20" t="s">
        <v>14</v>
      </c>
      <c r="V11" s="23" t="str">
        <f>B15</f>
        <v>Vaněk Radim</v>
      </c>
      <c r="W11" s="29">
        <v>3</v>
      </c>
      <c r="X11" s="32" t="s">
        <v>21</v>
      </c>
      <c r="Y11" s="30" t="s">
        <v>72</v>
      </c>
    </row>
    <row r="12" spans="1:25" ht="24" customHeight="1" thickBot="1" thickTop="1">
      <c r="A12" s="132">
        <v>1</v>
      </c>
      <c r="B12" s="44" t="s">
        <v>41</v>
      </c>
      <c r="C12" s="133"/>
      <c r="D12" s="134"/>
      <c r="E12" s="135" t="str">
        <f>W10&amp;":"&amp;Y10</f>
        <v>0:3</v>
      </c>
      <c r="F12" s="136">
        <f>VLOOKUP(E12,G28:H37,2,0)</f>
        <v>0</v>
      </c>
      <c r="G12" s="135" t="str">
        <f>W15&amp;":"&amp;Y15</f>
        <v>3:2</v>
      </c>
      <c r="H12" s="136">
        <f>VLOOKUP(G12,G28:H37,2,0)</f>
        <v>5</v>
      </c>
      <c r="I12" s="135" t="str">
        <f>Y18&amp;":"&amp;W18</f>
        <v>3:S</v>
      </c>
      <c r="J12" s="136">
        <f>VLOOKUP(I12,G28:H37,2,0)</f>
        <v>4</v>
      </c>
      <c r="K12" s="135" t="str">
        <f>Y12&amp;":"&amp;W12</f>
        <v>0:3</v>
      </c>
      <c r="L12" s="137">
        <f>VLOOKUP(K12,G28:H37,2,0)</f>
        <v>0</v>
      </c>
      <c r="M12" s="138">
        <f>VLOOKUP(E12,$G$28:$I$37,3,0)+VLOOKUP(G12,$G$28:$I$37,3,0)+VLOOKUP(I12,$G$28:$I$37,3,0)+VLOOKUP(K12,$G$28:$I$37,3,0)</f>
        <v>6</v>
      </c>
      <c r="N12" s="139" t="s">
        <v>21</v>
      </c>
      <c r="O12" s="140">
        <f>VLOOKUP(E12,$G$28:$J$37,4,0)+VLOOKUP(G12,$G$28:$J$37,4,0)+VLOOKUP(I12,$G$28:$J$37,4,0)+VLOOKUP(K12,$G$28:$J$37,4,0)</f>
        <v>8</v>
      </c>
      <c r="P12" s="141">
        <f>SUM(L12,J12,H12,F12)</f>
        <v>9</v>
      </c>
      <c r="Q12" s="142" t="s">
        <v>73</v>
      </c>
      <c r="S12" s="6" t="s">
        <v>31</v>
      </c>
      <c r="T12" s="22" t="str">
        <f>B16</f>
        <v>Štěpaník Michal</v>
      </c>
      <c r="U12" s="20" t="s">
        <v>14</v>
      </c>
      <c r="V12" s="23" t="str">
        <f>B12</f>
        <v>Hrnčiřík Pavel</v>
      </c>
      <c r="W12" s="29">
        <v>3</v>
      </c>
      <c r="X12" s="32" t="s">
        <v>21</v>
      </c>
      <c r="Y12" s="30">
        <v>0</v>
      </c>
    </row>
    <row r="13" spans="1:25" ht="24" customHeight="1" thickBot="1">
      <c r="A13" s="143">
        <v>2</v>
      </c>
      <c r="B13" s="45" t="s">
        <v>42</v>
      </c>
      <c r="C13" s="144" t="str">
        <f>Y10&amp;":"&amp;W10</f>
        <v>3:0</v>
      </c>
      <c r="D13" s="48">
        <f>VLOOKUP(C13,G28:H37,2,0)</f>
        <v>7</v>
      </c>
      <c r="E13" s="145"/>
      <c r="F13" s="146"/>
      <c r="G13" s="147" t="str">
        <f>W13&amp;":"&amp;Y13</f>
        <v>2:3</v>
      </c>
      <c r="H13" s="48">
        <f>VLOOKUP(G13,G28:H37,2,0)</f>
        <v>2</v>
      </c>
      <c r="I13" s="147" t="str">
        <f>W16&amp;":"&amp;Y16</f>
        <v>3:S</v>
      </c>
      <c r="J13" s="48">
        <f>VLOOKUP(I13,G28:H37,2,0)</f>
        <v>4</v>
      </c>
      <c r="K13" s="147" t="str">
        <f>Y19&amp;":"&amp;W19</f>
        <v>1:3</v>
      </c>
      <c r="L13" s="148">
        <f>VLOOKUP(K13,G28:H37,2,0)</f>
        <v>1</v>
      </c>
      <c r="M13" s="149">
        <f>VLOOKUP(C13,$G$28:$I$37,3,0)+VLOOKUP(G13,$G$28:$I$37,3,0)+VLOOKUP(I13,$G$28:$I$37,3,0)+VLOOKUP(K13,$G$28:$I$37,3,0)</f>
        <v>9</v>
      </c>
      <c r="N13" s="150" t="s">
        <v>21</v>
      </c>
      <c r="O13" s="151">
        <f>VLOOKUP(C13,$G$28:$J$37,4,0)+VLOOKUP(G13,$G$28:$J$37,4,0)+VLOOKUP(I13,$G$28:$J$37,4,0)+VLOOKUP(K13,$G$28:$J$37,4,0)</f>
        <v>6</v>
      </c>
      <c r="P13" s="152">
        <f>SUM(L13,J13,H13,D13)</f>
        <v>14</v>
      </c>
      <c r="Q13" s="153" t="s">
        <v>70</v>
      </c>
      <c r="S13" s="6" t="s">
        <v>7</v>
      </c>
      <c r="T13" s="22" t="str">
        <f>B13</f>
        <v>Máša Luděk</v>
      </c>
      <c r="U13" s="20" t="s">
        <v>14</v>
      </c>
      <c r="V13" s="23" t="str">
        <f>B14</f>
        <v>Krajíček Aleš</v>
      </c>
      <c r="W13" s="29">
        <v>2</v>
      </c>
      <c r="X13" s="32" t="s">
        <v>21</v>
      </c>
      <c r="Y13" s="30">
        <v>3</v>
      </c>
    </row>
    <row r="14" spans="1:25" ht="24" customHeight="1" thickBot="1">
      <c r="A14" s="143">
        <v>3</v>
      </c>
      <c r="B14" s="154" t="s">
        <v>28</v>
      </c>
      <c r="C14" s="144" t="str">
        <f>Y15&amp;":"&amp;W15</f>
        <v>2:3</v>
      </c>
      <c r="D14" s="48">
        <f>VLOOKUP(C14,G28:H37,2,0)</f>
        <v>2</v>
      </c>
      <c r="E14" s="147" t="str">
        <f>Y13&amp;":"&amp;W13</f>
        <v>3:2</v>
      </c>
      <c r="F14" s="48">
        <f>VLOOKUP(E14,G28:H37,2,0)</f>
        <v>5</v>
      </c>
      <c r="G14" s="145"/>
      <c r="H14" s="146"/>
      <c r="I14" s="147" t="str">
        <f>W11&amp;":"&amp;Y11</f>
        <v>3:S</v>
      </c>
      <c r="J14" s="48">
        <f>VLOOKUP(I14,G28:H37,2,0)</f>
        <v>4</v>
      </c>
      <c r="K14" s="147" t="str">
        <f>W17&amp;":"&amp;Y17</f>
        <v>1:3</v>
      </c>
      <c r="L14" s="148">
        <f>VLOOKUP(K14,G28:H37,2,0)</f>
        <v>1</v>
      </c>
      <c r="M14" s="149">
        <f>VLOOKUP(C14,$G$28:$I$37,3,0)+VLOOKUP(E14,$G$28:$I$37,3,0)+VLOOKUP(I14,$G$28:$I$37,3,0)+VLOOKUP(K14,$G$28:$I$37,3,0)</f>
        <v>9</v>
      </c>
      <c r="N14" s="150" t="s">
        <v>21</v>
      </c>
      <c r="O14" s="151">
        <f>VLOOKUP(C14,$G$28:$J$37,4,0)+VLOOKUP(E14,$G$28:$J$37,4,0)+VLOOKUP(I14,$G$28:$J$37,4,0)+VLOOKUP(K14,$G$28:$J$37,4,0)</f>
        <v>8</v>
      </c>
      <c r="P14" s="152">
        <f>SUM(L14,J14,F14,D14)</f>
        <v>12</v>
      </c>
      <c r="Q14" s="153" t="s">
        <v>69</v>
      </c>
      <c r="S14" s="6" t="s">
        <v>32</v>
      </c>
      <c r="T14" s="22" t="str">
        <f>B15</f>
        <v>Vaněk Radim</v>
      </c>
      <c r="U14" s="20" t="s">
        <v>14</v>
      </c>
      <c r="V14" s="23" t="str">
        <f>B16</f>
        <v>Štěpaník Michal</v>
      </c>
      <c r="W14" s="29">
        <v>0</v>
      </c>
      <c r="X14" s="32" t="s">
        <v>21</v>
      </c>
      <c r="Y14" s="30">
        <v>3</v>
      </c>
    </row>
    <row r="15" spans="1:25" ht="24" customHeight="1" thickBot="1">
      <c r="A15" s="143">
        <v>4</v>
      </c>
      <c r="B15" s="44" t="s">
        <v>27</v>
      </c>
      <c r="C15" s="144" t="str">
        <f>W18&amp;":"&amp;Y18</f>
        <v>S:3</v>
      </c>
      <c r="D15" s="48">
        <f>VLOOKUP(C15,G28:H37,2,0)</f>
        <v>-3</v>
      </c>
      <c r="E15" s="147" t="str">
        <f>Y16&amp;":"&amp;W16</f>
        <v>S:3</v>
      </c>
      <c r="F15" s="48">
        <f>VLOOKUP(E15,G28:H37,2,0)</f>
        <v>-3</v>
      </c>
      <c r="G15" s="147" t="str">
        <f>Y11&amp;":"&amp;W11</f>
        <v>S:3</v>
      </c>
      <c r="H15" s="48">
        <f>VLOOKUP(G15,G28:H37,2,0)</f>
        <v>-3</v>
      </c>
      <c r="I15" s="145"/>
      <c r="J15" s="155"/>
      <c r="K15" s="156" t="str">
        <f>W14&amp;":"&amp;Y14</f>
        <v>0:3</v>
      </c>
      <c r="L15" s="148">
        <f>VLOOKUP(K15,G28:H37,2,0)</f>
        <v>0</v>
      </c>
      <c r="M15" s="149">
        <f>VLOOKUP(C15,$G$28:$I$37,3,0)+VLOOKUP(G15,$G$28:$I$37,3,0)+VLOOKUP(E15,$G$28:$I$37,3,0)+VLOOKUP(K15,$G$28:$I$37,3,0)</f>
        <v>0</v>
      </c>
      <c r="N15" s="157" t="s">
        <v>21</v>
      </c>
      <c r="O15" s="151">
        <f>VLOOKUP(C15,$G$28:$J$37,4,0)+VLOOKUP(E15,$G$28:$J$37,4,0)+VLOOKUP(G15,$G$28:$J$37,4,0)+VLOOKUP(K15,$G$28:$J$37,4,0)</f>
        <v>12</v>
      </c>
      <c r="P15" s="152">
        <f>SUM(L15,H15,F15,D15)</f>
        <v>-9</v>
      </c>
      <c r="Q15" s="158" t="s">
        <v>74</v>
      </c>
      <c r="S15" s="6" t="s">
        <v>2</v>
      </c>
      <c r="T15" s="22" t="str">
        <f>B12</f>
        <v>Hrnčiřík Pavel</v>
      </c>
      <c r="U15" s="20" t="s">
        <v>14</v>
      </c>
      <c r="V15" s="23" t="str">
        <f>B14</f>
        <v>Krajíček Aleš</v>
      </c>
      <c r="W15" s="29">
        <v>3</v>
      </c>
      <c r="X15" s="32" t="s">
        <v>21</v>
      </c>
      <c r="Y15" s="30">
        <v>2</v>
      </c>
    </row>
    <row r="16" spans="1:25" ht="24" customHeight="1" thickBot="1">
      <c r="A16" s="159">
        <v>5</v>
      </c>
      <c r="B16" s="160" t="s">
        <v>40</v>
      </c>
      <c r="C16" s="161" t="str">
        <f>W12&amp;":"&amp;Y12</f>
        <v>3:0</v>
      </c>
      <c r="D16" s="162">
        <f>VLOOKUP(C16,G28:H37,2,0)</f>
        <v>7</v>
      </c>
      <c r="E16" s="163" t="str">
        <f>W19&amp;":"&amp;Y19</f>
        <v>3:1</v>
      </c>
      <c r="F16" s="162">
        <f>VLOOKUP(E16,G28:H37,2,0)</f>
        <v>6</v>
      </c>
      <c r="G16" s="163" t="str">
        <f>Y17&amp;":"&amp;W17</f>
        <v>3:1</v>
      </c>
      <c r="H16" s="162">
        <f>VLOOKUP(G16,G28:H37,2,0)</f>
        <v>6</v>
      </c>
      <c r="I16" s="163" t="str">
        <f>Y14&amp;":"&amp;W14</f>
        <v>3:0</v>
      </c>
      <c r="J16" s="162">
        <f>VLOOKUP(I16,G28:H37,2,0)</f>
        <v>7</v>
      </c>
      <c r="K16" s="164"/>
      <c r="L16" s="165"/>
      <c r="M16" s="166">
        <f>VLOOKUP(C16,$G$28:$I$37,3,0)+VLOOKUP(G16,$G$28:$I$37,3,0)+VLOOKUP(I16,$G$28:$I$37,3,0)+VLOOKUP(E16,$G$28:$I$37,3,0)</f>
        <v>12</v>
      </c>
      <c r="N16" s="167" t="s">
        <v>21</v>
      </c>
      <c r="O16" s="168">
        <f>VLOOKUP(C16,$G$28:$J$37,4,0)+VLOOKUP(E16,$G$28:$J$37,4,0)+VLOOKUP(I16,$G$28:$J$37,4,0)+VLOOKUP(G16,$G$28:$J$37,4,0)</f>
        <v>2</v>
      </c>
      <c r="P16" s="169">
        <f>SUM(J16,H16,F16,D16)</f>
        <v>26</v>
      </c>
      <c r="Q16" s="170" t="s">
        <v>71</v>
      </c>
      <c r="S16" s="6" t="s">
        <v>4</v>
      </c>
      <c r="T16" s="22" t="str">
        <f>B13</f>
        <v>Máša Luděk</v>
      </c>
      <c r="U16" s="20" t="s">
        <v>14</v>
      </c>
      <c r="V16" s="23" t="str">
        <f>B15</f>
        <v>Vaněk Radim</v>
      </c>
      <c r="W16" s="29">
        <v>3</v>
      </c>
      <c r="X16" s="32" t="s">
        <v>21</v>
      </c>
      <c r="Y16" s="30" t="s">
        <v>72</v>
      </c>
    </row>
    <row r="17" spans="19:25" ht="24" customHeight="1" thickBot="1">
      <c r="S17" s="6" t="s">
        <v>33</v>
      </c>
      <c r="T17" s="22" t="str">
        <f>B14</f>
        <v>Krajíček Aleš</v>
      </c>
      <c r="U17" s="20" t="s">
        <v>14</v>
      </c>
      <c r="V17" s="23" t="str">
        <f>B16</f>
        <v>Štěpaník Michal</v>
      </c>
      <c r="W17" s="29">
        <v>1</v>
      </c>
      <c r="X17" s="32" t="s">
        <v>21</v>
      </c>
      <c r="Y17" s="30">
        <v>3</v>
      </c>
    </row>
    <row r="18" spans="3:25" ht="24" customHeight="1" thickBot="1">
      <c r="C18" s="171" t="s">
        <v>8</v>
      </c>
      <c r="D18" s="172" t="s">
        <v>9</v>
      </c>
      <c r="E18" s="173"/>
      <c r="F18" s="174" t="s">
        <v>10</v>
      </c>
      <c r="G18" s="175" t="s">
        <v>11</v>
      </c>
      <c r="H18" s="16"/>
      <c r="I18" s="176" t="s">
        <v>12</v>
      </c>
      <c r="J18" s="177" t="s">
        <v>13</v>
      </c>
      <c r="K18" s="177"/>
      <c r="L18" s="24"/>
      <c r="S18" s="6" t="s">
        <v>3</v>
      </c>
      <c r="T18" s="22" t="str">
        <f>B15</f>
        <v>Vaněk Radim</v>
      </c>
      <c r="U18" s="20" t="s">
        <v>14</v>
      </c>
      <c r="V18" s="23" t="str">
        <f>B12</f>
        <v>Hrnčiřík Pavel</v>
      </c>
      <c r="W18" s="29" t="s">
        <v>72</v>
      </c>
      <c r="X18" s="32" t="s">
        <v>21</v>
      </c>
      <c r="Y18" s="30">
        <v>3</v>
      </c>
    </row>
    <row r="19" spans="19:25" ht="24" customHeight="1" thickBot="1">
      <c r="S19" s="6" t="s">
        <v>34</v>
      </c>
      <c r="T19" s="22" t="str">
        <f>B16</f>
        <v>Štěpaník Michal</v>
      </c>
      <c r="U19" s="20" t="s">
        <v>14</v>
      </c>
      <c r="V19" s="23" t="str">
        <f>B13</f>
        <v>Máša Luděk</v>
      </c>
      <c r="W19" s="29">
        <v>3</v>
      </c>
      <c r="X19" s="32" t="s">
        <v>21</v>
      </c>
      <c r="Y19" s="30">
        <v>1</v>
      </c>
    </row>
    <row r="20" ht="15"/>
    <row r="21" ht="15"/>
    <row r="22" ht="15"/>
    <row r="23" ht="15"/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4"/>
  <sheetViews>
    <sheetView zoomScalePageLayoutView="0" workbookViewId="0" topLeftCell="A11">
      <selection activeCell="I28" sqref="I28"/>
    </sheetView>
  </sheetViews>
  <sheetFormatPr defaultColWidth="9.140625" defaultRowHeight="15"/>
  <cols>
    <col min="1" max="1" width="11.57421875" style="218" customWidth="1"/>
    <col min="2" max="2" width="16.7109375" style="0" customWidth="1"/>
    <col min="3" max="3" width="23.7109375" style="0" customWidth="1"/>
    <col min="4" max="4" width="2.140625" style="217" customWidth="1"/>
    <col min="5" max="5" width="23.7109375" style="0" customWidth="1"/>
    <col min="6" max="6" width="16.7109375" style="0" customWidth="1"/>
  </cols>
  <sheetData>
    <row r="1" spans="2:6" ht="14.25" customHeight="1" thickTop="1">
      <c r="B1" s="182"/>
      <c r="C1" s="183"/>
      <c r="D1" s="184"/>
      <c r="E1" s="183"/>
      <c r="F1" s="185"/>
    </row>
    <row r="2" spans="2:6" ht="15">
      <c r="B2" s="186"/>
      <c r="C2" s="187"/>
      <c r="D2" s="188"/>
      <c r="E2" s="187"/>
      <c r="F2" s="189"/>
    </row>
    <row r="3" spans="2:6" ht="14.25" customHeight="1">
      <c r="B3" s="186"/>
      <c r="C3" s="187"/>
      <c r="D3" s="188"/>
      <c r="E3" s="187"/>
      <c r="F3" s="189"/>
    </row>
    <row r="4" spans="2:6" ht="15">
      <c r="B4" s="186"/>
      <c r="C4" s="187"/>
      <c r="D4" s="188"/>
      <c r="E4" s="187"/>
      <c r="F4" s="190"/>
    </row>
    <row r="5" spans="2:6" ht="15">
      <c r="B5" s="186"/>
      <c r="C5" s="187"/>
      <c r="D5" s="188"/>
      <c r="E5" s="187"/>
      <c r="F5" s="190"/>
    </row>
    <row r="6" spans="2:6" ht="21.75" customHeight="1" thickBot="1">
      <c r="B6" s="191" t="s">
        <v>44</v>
      </c>
      <c r="C6" s="191" t="s">
        <v>45</v>
      </c>
      <c r="D6" s="192"/>
      <c r="E6" s="191" t="s">
        <v>46</v>
      </c>
      <c r="F6" s="191" t="s">
        <v>47</v>
      </c>
    </row>
    <row r="7" spans="1:6" s="502" customFormat="1" ht="21" customHeight="1" thickTop="1">
      <c r="A7" s="498"/>
      <c r="B7" s="499"/>
      <c r="C7" s="500" t="str">
        <f>'1. liga'!R11</f>
        <v>Saňák Adam</v>
      </c>
      <c r="D7" s="500" t="s">
        <v>14</v>
      </c>
      <c r="E7" s="500" t="str">
        <f>'1. liga'!T11</f>
        <v>Šiška Zdeněk</v>
      </c>
      <c r="F7" s="501"/>
    </row>
    <row r="8" spans="1:6" s="502" customFormat="1" ht="21" customHeight="1">
      <c r="A8" s="498"/>
      <c r="B8" s="503"/>
      <c r="C8" s="504" t="str">
        <f>'1. liga'!R12</f>
        <v>Műnster Jaromír</v>
      </c>
      <c r="D8" s="504" t="s">
        <v>14</v>
      </c>
      <c r="E8" s="504" t="str">
        <f>'1. liga'!T12</f>
        <v>Ruman Milan</v>
      </c>
      <c r="F8" s="505"/>
    </row>
    <row r="9" spans="1:6" s="502" customFormat="1" ht="21" customHeight="1">
      <c r="A9" s="498" t="s">
        <v>48</v>
      </c>
      <c r="B9" s="503"/>
      <c r="C9" s="504" t="str">
        <f>'1. liga'!R13</f>
        <v>Šiška Zdeněk</v>
      </c>
      <c r="D9" s="504" t="s">
        <v>14</v>
      </c>
      <c r="E9" s="504" t="str">
        <f>'1. liga'!T13</f>
        <v>Műnster Jaromír</v>
      </c>
      <c r="F9" s="505"/>
    </row>
    <row r="10" spans="1:8" s="502" customFormat="1" ht="21" customHeight="1">
      <c r="A10" s="498" t="s">
        <v>49</v>
      </c>
      <c r="B10" s="503"/>
      <c r="C10" s="504" t="str">
        <f>'1. liga'!R14</f>
        <v>Saňák Adam</v>
      </c>
      <c r="D10" s="504" t="s">
        <v>14</v>
      </c>
      <c r="E10" s="504" t="str">
        <f>'1. liga'!T14</f>
        <v>Műnster Jaromír</v>
      </c>
      <c r="F10" s="505"/>
      <c r="H10" s="506"/>
    </row>
    <row r="11" spans="1:11" s="502" customFormat="1" ht="21" customHeight="1">
      <c r="A11" s="498"/>
      <c r="B11" s="503"/>
      <c r="C11" s="504" t="str">
        <f>'1. liga'!R15</f>
        <v>Šiška Zdeněk</v>
      </c>
      <c r="D11" s="504" t="s">
        <v>14</v>
      </c>
      <c r="E11" s="504" t="str">
        <f>'1. liga'!T15</f>
        <v>Ruman Milan</v>
      </c>
      <c r="F11" s="505"/>
      <c r="K11" s="506"/>
    </row>
    <row r="12" spans="1:6" s="502" customFormat="1" ht="21" customHeight="1" thickBot="1">
      <c r="A12" s="507"/>
      <c r="B12" s="508"/>
      <c r="C12" s="509" t="str">
        <f>'1. liga'!R16</f>
        <v>Ruman Milan</v>
      </c>
      <c r="D12" s="509" t="s">
        <v>14</v>
      </c>
      <c r="E12" s="509" t="str">
        <f>'1. liga'!T16</f>
        <v>Saňák Adam</v>
      </c>
      <c r="F12" s="510"/>
    </row>
    <row r="13" spans="1:6" s="502" customFormat="1" ht="21" customHeight="1" thickTop="1">
      <c r="A13" s="498"/>
      <c r="B13" s="511"/>
      <c r="C13" s="512" t="str">
        <f>'2. liga'!R11</f>
        <v>Überall Roman</v>
      </c>
      <c r="D13" s="513" t="s">
        <v>14</v>
      </c>
      <c r="E13" s="514" t="str">
        <f>'2. liga'!T11</f>
        <v>Kotraba Jan</v>
      </c>
      <c r="F13" s="511"/>
    </row>
    <row r="14" spans="1:6" s="502" customFormat="1" ht="21" customHeight="1">
      <c r="A14" s="498"/>
      <c r="B14" s="515"/>
      <c r="C14" s="516" t="str">
        <f>'2. liga'!R12</f>
        <v>Koudela Vladimír</v>
      </c>
      <c r="D14" s="517" t="s">
        <v>14</v>
      </c>
      <c r="E14" s="518" t="str">
        <f>'2. liga'!T12</f>
        <v>Matula Martin</v>
      </c>
      <c r="F14" s="515"/>
    </row>
    <row r="15" spans="1:6" s="502" customFormat="1" ht="21" customHeight="1">
      <c r="A15" s="498" t="s">
        <v>48</v>
      </c>
      <c r="B15" s="515"/>
      <c r="C15" s="516" t="str">
        <f>'2. liga'!R13</f>
        <v>Kotraba Jan</v>
      </c>
      <c r="D15" s="517" t="s">
        <v>14</v>
      </c>
      <c r="E15" s="518" t="str">
        <f>'2. liga'!T13</f>
        <v>Koudela Vladimír</v>
      </c>
      <c r="F15" s="515"/>
    </row>
    <row r="16" spans="1:11" s="502" customFormat="1" ht="21" customHeight="1">
      <c r="A16" s="498" t="s">
        <v>50</v>
      </c>
      <c r="B16" s="515"/>
      <c r="C16" s="516" t="str">
        <f>'2. liga'!R14</f>
        <v>Überall Roman</v>
      </c>
      <c r="D16" s="517" t="s">
        <v>14</v>
      </c>
      <c r="E16" s="518" t="str">
        <f>'2. liga'!T14</f>
        <v>Koudela Vladimír</v>
      </c>
      <c r="F16" s="515"/>
      <c r="K16" s="519"/>
    </row>
    <row r="17" spans="1:6" s="502" customFormat="1" ht="21" customHeight="1">
      <c r="A17" s="498"/>
      <c r="B17" s="515"/>
      <c r="C17" s="516" t="str">
        <f>'2. liga'!R15</f>
        <v>Kotraba Jan</v>
      </c>
      <c r="D17" s="517" t="s">
        <v>14</v>
      </c>
      <c r="E17" s="518" t="str">
        <f>'2. liga'!T15</f>
        <v>Matula Martin</v>
      </c>
      <c r="F17" s="515"/>
    </row>
    <row r="18" spans="1:6" s="502" customFormat="1" ht="21" customHeight="1" thickBot="1">
      <c r="A18" s="507"/>
      <c r="B18" s="520"/>
      <c r="C18" s="521" t="str">
        <f>'2. liga'!R16</f>
        <v>Matula Martin</v>
      </c>
      <c r="D18" s="522" t="s">
        <v>14</v>
      </c>
      <c r="E18" s="523" t="str">
        <f>'2. liga'!T16</f>
        <v>Überall Roman</v>
      </c>
      <c r="F18" s="520"/>
    </row>
    <row r="19" spans="1:6" s="502" customFormat="1" ht="21" customHeight="1" thickTop="1">
      <c r="A19" s="524"/>
      <c r="B19" s="525"/>
      <c r="C19" s="526" t="str">
        <f>'3. liga'!T10</f>
        <v>Štefaník Drahoslav</v>
      </c>
      <c r="D19" s="513" t="s">
        <v>14</v>
      </c>
      <c r="E19" s="527" t="str">
        <f>'3. liga'!V10</f>
        <v>Pinďák Pavel</v>
      </c>
      <c r="F19" s="528"/>
    </row>
    <row r="20" spans="1:6" s="502" customFormat="1" ht="21" customHeight="1">
      <c r="A20" s="524"/>
      <c r="B20" s="515"/>
      <c r="C20" s="516" t="str">
        <f>'3. liga'!T11</f>
        <v>Konečný Dan</v>
      </c>
      <c r="D20" s="517" t="s">
        <v>14</v>
      </c>
      <c r="E20" s="518" t="str">
        <f>'3. liga'!V11</f>
        <v>Tomeček Josef</v>
      </c>
      <c r="F20" s="511"/>
    </row>
    <row r="21" spans="1:6" s="502" customFormat="1" ht="21" customHeight="1">
      <c r="A21" s="524" t="s">
        <v>48</v>
      </c>
      <c r="B21" s="529"/>
      <c r="C21" s="530" t="str">
        <f>'3. liga'!T13</f>
        <v>Pinďák Pavel</v>
      </c>
      <c r="D21" s="531" t="s">
        <v>14</v>
      </c>
      <c r="E21" s="532" t="str">
        <f>'3. liga'!V13</f>
        <v>Konečný Dan</v>
      </c>
      <c r="F21" s="529"/>
    </row>
    <row r="22" spans="1:6" s="502" customFormat="1" ht="21" customHeight="1">
      <c r="A22" s="498"/>
      <c r="B22" s="515"/>
      <c r="C22" s="533" t="str">
        <f>'3. liga'!T15</f>
        <v>Štefaník Drahoslav</v>
      </c>
      <c r="D22" s="517" t="s">
        <v>14</v>
      </c>
      <c r="E22" s="533" t="str">
        <f>'3. liga'!V15</f>
        <v>Konečný Dan</v>
      </c>
      <c r="F22" s="515"/>
    </row>
    <row r="23" spans="1:6" s="502" customFormat="1" ht="21" customHeight="1">
      <c r="A23" s="498"/>
      <c r="B23" s="515"/>
      <c r="C23" s="533" t="str">
        <f>'3. liga'!T16</f>
        <v>Pinďák Pavel</v>
      </c>
      <c r="D23" s="517" t="s">
        <v>14</v>
      </c>
      <c r="E23" s="533" t="str">
        <f>'3. liga'!V16</f>
        <v>Tomeček Josef</v>
      </c>
      <c r="F23" s="515"/>
    </row>
    <row r="24" spans="1:6" s="502" customFormat="1" ht="21" customHeight="1" thickBot="1">
      <c r="A24" s="507"/>
      <c r="B24" s="520"/>
      <c r="C24" s="534" t="str">
        <f>'3. liga'!T18</f>
        <v>Tomeček Josef</v>
      </c>
      <c r="D24" s="522" t="s">
        <v>14</v>
      </c>
      <c r="E24" s="534" t="str">
        <f>'3. liga'!V18</f>
        <v>Štefaník Drahoslav</v>
      </c>
      <c r="F24" s="520"/>
    </row>
    <row r="25" spans="1:6" s="502" customFormat="1" ht="21" customHeight="1" thickTop="1">
      <c r="A25" s="524"/>
      <c r="B25" s="525"/>
      <c r="C25" s="526" t="str">
        <f>'4. liga'!T10</f>
        <v>Hrnčiřík Pavel</v>
      </c>
      <c r="D25" s="513" t="s">
        <v>14</v>
      </c>
      <c r="E25" s="527" t="str">
        <f>'4. liga'!V10</f>
        <v>Máša Luděk</v>
      </c>
      <c r="F25" s="525"/>
    </row>
    <row r="26" spans="1:6" s="502" customFormat="1" ht="21" customHeight="1">
      <c r="A26" s="498"/>
      <c r="B26" s="515"/>
      <c r="C26" s="516" t="str">
        <f>'4. liga'!T11</f>
        <v>Krajíček Aleš</v>
      </c>
      <c r="D26" s="517" t="s">
        <v>14</v>
      </c>
      <c r="E26" s="518" t="str">
        <f>'4. liga'!V11</f>
        <v>Vaněk Radim</v>
      </c>
      <c r="F26" s="515"/>
    </row>
    <row r="27" spans="1:6" s="502" customFormat="1" ht="21" customHeight="1">
      <c r="A27" s="498"/>
      <c r="B27" s="511"/>
      <c r="C27" s="512" t="str">
        <f>'4. liga'!T12</f>
        <v>Štěpaník Michal</v>
      </c>
      <c r="D27" s="517" t="s">
        <v>14</v>
      </c>
      <c r="E27" s="514" t="str">
        <f>'4. liga'!V12</f>
        <v>Hrnčiřík Pavel</v>
      </c>
      <c r="F27" s="511"/>
    </row>
    <row r="28" spans="1:6" s="502" customFormat="1" ht="21" customHeight="1">
      <c r="A28" s="498" t="s">
        <v>48</v>
      </c>
      <c r="B28" s="511"/>
      <c r="C28" s="512" t="str">
        <f>'4. liga'!T13</f>
        <v>Máša Luděk</v>
      </c>
      <c r="D28" s="517" t="s">
        <v>14</v>
      </c>
      <c r="E28" s="514" t="str">
        <f>'4. liga'!V13</f>
        <v>Krajíček Aleš</v>
      </c>
      <c r="F28" s="511"/>
    </row>
    <row r="29" spans="1:6" s="502" customFormat="1" ht="21" customHeight="1">
      <c r="A29" s="498" t="s">
        <v>52</v>
      </c>
      <c r="B29" s="511"/>
      <c r="C29" s="512" t="str">
        <f>'4. liga'!T14</f>
        <v>Vaněk Radim</v>
      </c>
      <c r="D29" s="517" t="s">
        <v>14</v>
      </c>
      <c r="E29" s="514" t="str">
        <f>'4. liga'!V14</f>
        <v>Štěpaník Michal</v>
      </c>
      <c r="F29" s="511"/>
    </row>
    <row r="30" spans="1:6" s="502" customFormat="1" ht="21" customHeight="1">
      <c r="A30" s="498"/>
      <c r="B30" s="515"/>
      <c r="C30" s="516" t="str">
        <f>'4. liga'!T15</f>
        <v>Hrnčiřík Pavel</v>
      </c>
      <c r="D30" s="517" t="s">
        <v>14</v>
      </c>
      <c r="E30" s="518" t="str">
        <f>'4. liga'!V15</f>
        <v>Krajíček Aleš</v>
      </c>
      <c r="F30" s="515"/>
    </row>
    <row r="31" spans="1:6" s="502" customFormat="1" ht="21" customHeight="1">
      <c r="A31" s="498"/>
      <c r="B31" s="515"/>
      <c r="C31" s="516" t="str">
        <f>'4. liga'!T16</f>
        <v>Máša Luděk</v>
      </c>
      <c r="D31" s="517" t="s">
        <v>14</v>
      </c>
      <c r="E31" s="518" t="str">
        <f>'4. liga'!V16</f>
        <v>Vaněk Radim</v>
      </c>
      <c r="F31" s="515"/>
    </row>
    <row r="32" spans="1:6" s="502" customFormat="1" ht="21" customHeight="1">
      <c r="A32" s="498"/>
      <c r="B32" s="515"/>
      <c r="C32" s="516" t="str">
        <f>'4. liga'!T17</f>
        <v>Krajíček Aleš</v>
      </c>
      <c r="D32" s="517" t="s">
        <v>14</v>
      </c>
      <c r="E32" s="518" t="str">
        <f>'4. liga'!V17</f>
        <v>Štěpaník Michal</v>
      </c>
      <c r="F32" s="515"/>
    </row>
    <row r="33" spans="1:6" s="502" customFormat="1" ht="21" customHeight="1">
      <c r="A33" s="498"/>
      <c r="B33" s="515"/>
      <c r="C33" s="516" t="str">
        <f>'4. liga'!T18</f>
        <v>Vaněk Radim</v>
      </c>
      <c r="D33" s="517" t="s">
        <v>14</v>
      </c>
      <c r="E33" s="518" t="str">
        <f>'4. liga'!V18</f>
        <v>Hrnčiřík Pavel</v>
      </c>
      <c r="F33" s="515"/>
    </row>
    <row r="34" spans="1:6" s="502" customFormat="1" ht="21" customHeight="1" thickBot="1">
      <c r="A34" s="507"/>
      <c r="B34" s="520"/>
      <c r="C34" s="534" t="str">
        <f>'4. liga'!T19</f>
        <v>Štěpaník Michal</v>
      </c>
      <c r="D34" s="522" t="s">
        <v>14</v>
      </c>
      <c r="E34" s="523" t="str">
        <f>'4. liga'!V19</f>
        <v>Máša Luděk</v>
      </c>
      <c r="F34" s="520"/>
    </row>
    <row r="35" spans="1:6" ht="19.5" customHeight="1" thickTop="1">
      <c r="A35" s="219"/>
      <c r="B35" s="187"/>
      <c r="C35" s="187"/>
      <c r="D35" s="188"/>
      <c r="E35" s="187"/>
      <c r="F35" s="187"/>
    </row>
    <row r="36" spans="1:6" ht="19.5" customHeight="1">
      <c r="A36" s="219"/>
      <c r="B36" s="187"/>
      <c r="C36" s="187"/>
      <c r="D36" s="188"/>
      <c r="E36" s="187"/>
      <c r="F36" s="187"/>
    </row>
    <row r="37" spans="1:6" ht="19.5" customHeight="1">
      <c r="A37" s="219"/>
      <c r="B37" s="187"/>
      <c r="C37" s="187"/>
      <c r="D37" s="188"/>
      <c r="E37" s="187"/>
      <c r="F37" s="187"/>
    </row>
    <row r="38" spans="1:6" ht="19.5" customHeight="1">
      <c r="A38" s="219"/>
      <c r="B38" s="187"/>
      <c r="C38" s="187"/>
      <c r="D38" s="188"/>
      <c r="E38" s="187"/>
      <c r="F38" s="187"/>
    </row>
    <row r="39" spans="1:6" ht="19.5" customHeight="1">
      <c r="A39" s="219"/>
      <c r="B39" s="187"/>
      <c r="C39" s="187"/>
      <c r="D39" s="188"/>
      <c r="E39" s="187"/>
      <c r="F39" s="187"/>
    </row>
    <row r="40" spans="1:6" ht="19.5" customHeight="1">
      <c r="A40" s="219"/>
      <c r="B40" s="187"/>
      <c r="C40" s="187"/>
      <c r="D40" s="188"/>
      <c r="E40" s="187"/>
      <c r="F40" s="187"/>
    </row>
    <row r="41" spans="2:6" ht="54.75" customHeight="1">
      <c r="B41" s="193"/>
      <c r="C41" s="193"/>
      <c r="D41" s="194"/>
      <c r="E41" s="193"/>
      <c r="F41" s="193"/>
    </row>
    <row r="42" spans="2:6" ht="23.25" customHeight="1" thickBot="1">
      <c r="B42" s="193"/>
      <c r="C42" s="193"/>
      <c r="D42" s="194"/>
      <c r="E42" s="193"/>
      <c r="F42" s="193"/>
    </row>
    <row r="43" spans="2:6" ht="14.25" customHeight="1" thickTop="1">
      <c r="B43" s="182"/>
      <c r="C43" s="183"/>
      <c r="D43" s="184"/>
      <c r="E43" s="183"/>
      <c r="F43" s="185"/>
    </row>
    <row r="44" spans="2:6" ht="14.25" customHeight="1">
      <c r="B44" s="186"/>
      <c r="C44" s="187"/>
      <c r="D44" s="188"/>
      <c r="E44" s="187"/>
      <c r="F44" s="189"/>
    </row>
    <row r="45" spans="2:6" ht="14.25" customHeight="1">
      <c r="B45" s="186"/>
      <c r="C45" s="187"/>
      <c r="D45" s="188"/>
      <c r="E45" s="187"/>
      <c r="F45" s="189"/>
    </row>
    <row r="46" spans="2:6" ht="14.25" customHeight="1">
      <c r="B46" s="186"/>
      <c r="C46" s="187"/>
      <c r="D46" s="188"/>
      <c r="E46" s="187"/>
      <c r="F46" s="190"/>
    </row>
    <row r="47" spans="2:6" ht="14.25" customHeight="1">
      <c r="B47" s="186"/>
      <c r="C47" s="187"/>
      <c r="D47" s="188"/>
      <c r="E47" s="187"/>
      <c r="F47" s="190"/>
    </row>
    <row r="48" spans="2:6" ht="14.25" customHeight="1" thickBot="1">
      <c r="B48" s="195"/>
      <c r="C48" s="196"/>
      <c r="D48" s="197"/>
      <c r="E48" s="196"/>
      <c r="F48" s="198"/>
    </row>
    <row r="49" spans="2:6" ht="25.5" customHeight="1" thickBot="1" thickTop="1">
      <c r="B49" s="199" t="s">
        <v>44</v>
      </c>
      <c r="C49" s="199" t="s">
        <v>45</v>
      </c>
      <c r="D49" s="200"/>
      <c r="E49" s="199" t="s">
        <v>46</v>
      </c>
      <c r="F49" s="199" t="s">
        <v>47</v>
      </c>
    </row>
    <row r="50" spans="2:6" ht="22.5" customHeight="1" thickTop="1">
      <c r="B50" s="201"/>
      <c r="C50" s="202"/>
      <c r="D50" s="203" t="s">
        <v>14</v>
      </c>
      <c r="E50" s="204"/>
      <c r="F50" s="201"/>
    </row>
    <row r="51" spans="2:6" ht="22.5" customHeight="1">
      <c r="B51" s="201"/>
      <c r="C51" s="202"/>
      <c r="D51" s="203"/>
      <c r="E51" s="204"/>
      <c r="F51" s="201"/>
    </row>
    <row r="52" spans="2:6" ht="22.5" customHeight="1">
      <c r="B52" s="201"/>
      <c r="C52" s="202"/>
      <c r="D52" s="203"/>
      <c r="E52" s="204"/>
      <c r="F52" s="201"/>
    </row>
    <row r="53" spans="2:6" ht="22.5" customHeight="1">
      <c r="B53" s="201"/>
      <c r="C53" s="202"/>
      <c r="D53" s="203"/>
      <c r="E53" s="204"/>
      <c r="F53" s="201"/>
    </row>
    <row r="54" spans="2:6" ht="22.5" customHeight="1">
      <c r="B54" s="205"/>
      <c r="C54" s="206"/>
      <c r="D54" s="207" t="s">
        <v>14</v>
      </c>
      <c r="E54" s="208"/>
      <c r="F54" s="205"/>
    </row>
    <row r="55" spans="2:6" ht="22.5" customHeight="1">
      <c r="B55" s="209"/>
      <c r="C55" s="210"/>
      <c r="D55" s="211" t="s">
        <v>14</v>
      </c>
      <c r="E55" s="212"/>
      <c r="F55" s="209"/>
    </row>
    <row r="56" spans="2:6" ht="22.5" customHeight="1">
      <c r="B56" s="209"/>
      <c r="C56" s="210"/>
      <c r="D56" s="211" t="s">
        <v>14</v>
      </c>
      <c r="E56" s="212"/>
      <c r="F56" s="209"/>
    </row>
    <row r="57" spans="2:6" ht="22.5" customHeight="1">
      <c r="B57" s="209"/>
      <c r="C57" s="210"/>
      <c r="D57" s="211" t="s">
        <v>14</v>
      </c>
      <c r="E57" s="212"/>
      <c r="F57" s="209"/>
    </row>
    <row r="58" spans="2:6" ht="22.5" customHeight="1">
      <c r="B58" s="209"/>
      <c r="C58" s="210"/>
      <c r="D58" s="211" t="s">
        <v>14</v>
      </c>
      <c r="E58" s="212"/>
      <c r="F58" s="209"/>
    </row>
    <row r="59" spans="2:6" ht="22.5" customHeight="1">
      <c r="B59" s="209"/>
      <c r="C59" s="210"/>
      <c r="D59" s="211" t="s">
        <v>14</v>
      </c>
      <c r="E59" s="212"/>
      <c r="F59" s="209"/>
    </row>
    <row r="60" spans="2:6" ht="22.5" customHeight="1">
      <c r="B60" s="209"/>
      <c r="C60" s="210"/>
      <c r="D60" s="211" t="s">
        <v>14</v>
      </c>
      <c r="E60" s="212"/>
      <c r="F60" s="209"/>
    </row>
    <row r="61" spans="2:6" ht="22.5" customHeight="1">
      <c r="B61" s="209"/>
      <c r="C61" s="210"/>
      <c r="D61" s="211" t="s">
        <v>14</v>
      </c>
      <c r="E61" s="212"/>
      <c r="F61" s="209"/>
    </row>
    <row r="62" spans="2:6" ht="22.5" customHeight="1">
      <c r="B62" s="209"/>
      <c r="C62" s="210"/>
      <c r="D62" s="211" t="s">
        <v>14</v>
      </c>
      <c r="E62" s="212"/>
      <c r="F62" s="209"/>
    </row>
    <row r="63" spans="2:6" ht="22.5" customHeight="1">
      <c r="B63" s="209"/>
      <c r="C63" s="210"/>
      <c r="D63" s="211" t="s">
        <v>14</v>
      </c>
      <c r="E63" s="212"/>
      <c r="F63" s="209"/>
    </row>
    <row r="64" spans="2:6" ht="22.5" customHeight="1">
      <c r="B64" s="209"/>
      <c r="C64" s="210"/>
      <c r="D64" s="211" t="s">
        <v>14</v>
      </c>
      <c r="E64" s="212"/>
      <c r="F64" s="209"/>
    </row>
    <row r="65" spans="2:6" ht="22.5" customHeight="1">
      <c r="B65" s="213"/>
      <c r="C65" s="214"/>
      <c r="D65" s="215" t="s">
        <v>14</v>
      </c>
      <c r="E65" s="216"/>
      <c r="F65" s="213"/>
    </row>
    <row r="66" spans="2:6" ht="22.5" customHeight="1">
      <c r="B66" s="213"/>
      <c r="C66" s="214"/>
      <c r="D66" s="215" t="s">
        <v>14</v>
      </c>
      <c r="E66" s="216"/>
      <c r="F66" s="213"/>
    </row>
    <row r="67" spans="2:6" ht="22.5" customHeight="1">
      <c r="B67" s="213"/>
      <c r="C67" s="214"/>
      <c r="D67" s="215" t="s">
        <v>14</v>
      </c>
      <c r="E67" s="216"/>
      <c r="F67" s="213"/>
    </row>
    <row r="68" spans="2:6" ht="22.5" customHeight="1">
      <c r="B68" s="213"/>
      <c r="C68" s="214"/>
      <c r="D68" s="215" t="s">
        <v>14</v>
      </c>
      <c r="E68" s="216"/>
      <c r="F68" s="213"/>
    </row>
    <row r="69" spans="2:6" ht="22.5" customHeight="1">
      <c r="B69" s="213"/>
      <c r="C69" s="214"/>
      <c r="D69" s="215" t="s">
        <v>14</v>
      </c>
      <c r="E69" s="216"/>
      <c r="F69" s="213"/>
    </row>
    <row r="70" spans="2:6" ht="22.5" customHeight="1">
      <c r="B70" s="213"/>
      <c r="C70" s="214"/>
      <c r="D70" s="215" t="s">
        <v>14</v>
      </c>
      <c r="E70" s="216"/>
      <c r="F70" s="213"/>
    </row>
    <row r="71" spans="2:6" ht="22.5" customHeight="1">
      <c r="B71" s="213"/>
      <c r="C71" s="214"/>
      <c r="D71" s="215" t="s">
        <v>14</v>
      </c>
      <c r="E71" s="216"/>
      <c r="F71" s="213"/>
    </row>
    <row r="72" spans="2:6" ht="22.5" customHeight="1">
      <c r="B72" s="213"/>
      <c r="C72" s="214"/>
      <c r="D72" s="215" t="s">
        <v>14</v>
      </c>
      <c r="E72" s="216"/>
      <c r="F72" s="213"/>
    </row>
    <row r="73" spans="2:6" ht="22.5" customHeight="1">
      <c r="B73" s="213"/>
      <c r="C73" s="214"/>
      <c r="D73" s="215" t="s">
        <v>14</v>
      </c>
      <c r="E73" s="216"/>
      <c r="F73" s="213"/>
    </row>
    <row r="74" spans="2:6" ht="22.5" customHeight="1">
      <c r="B74" s="213"/>
      <c r="C74" s="214"/>
      <c r="D74" s="215" t="s">
        <v>14</v>
      </c>
      <c r="E74" s="216"/>
      <c r="F74" s="213"/>
    </row>
    <row r="75" spans="2:6" ht="25.5" customHeight="1">
      <c r="B75" s="193"/>
      <c r="C75" s="193"/>
      <c r="D75" s="194"/>
      <c r="E75" s="193"/>
      <c r="F75" s="193"/>
    </row>
    <row r="76" spans="2:6" ht="25.5" customHeight="1">
      <c r="B76" s="193"/>
      <c r="C76" s="193"/>
      <c r="D76" s="194"/>
      <c r="E76" s="193"/>
      <c r="F76" s="193"/>
    </row>
    <row r="77" spans="2:6" ht="24" customHeight="1">
      <c r="B77" s="193"/>
      <c r="C77" s="193"/>
      <c r="D77" s="194"/>
      <c r="E77" s="193"/>
      <c r="F77" s="193"/>
    </row>
    <row r="78" spans="2:6" ht="24" customHeight="1">
      <c r="B78" s="193"/>
      <c r="C78" s="193"/>
      <c r="D78" s="194"/>
      <c r="E78" s="193"/>
      <c r="F78" s="193"/>
    </row>
    <row r="79" spans="2:6" ht="24" customHeight="1">
      <c r="B79" s="193"/>
      <c r="C79" s="193"/>
      <c r="D79" s="194"/>
      <c r="E79" s="193"/>
      <c r="F79" s="193"/>
    </row>
    <row r="80" spans="2:6" ht="24" customHeight="1">
      <c r="B80" s="193"/>
      <c r="C80" s="193"/>
      <c r="D80" s="194"/>
      <c r="E80" s="193"/>
      <c r="F80" s="193"/>
    </row>
    <row r="81" spans="2:6" ht="24" customHeight="1">
      <c r="B81" s="193"/>
      <c r="C81" s="193"/>
      <c r="D81" s="194"/>
      <c r="E81" s="193"/>
      <c r="F81" s="193"/>
    </row>
    <row r="82" spans="2:6" ht="24" customHeight="1">
      <c r="B82" s="193"/>
      <c r="C82" s="193"/>
      <c r="D82" s="194"/>
      <c r="E82" s="193"/>
      <c r="F82" s="193"/>
    </row>
    <row r="83" spans="2:6" ht="24" customHeight="1">
      <c r="B83" s="193"/>
      <c r="C83" s="193"/>
      <c r="D83" s="194"/>
      <c r="E83" s="193"/>
      <c r="F83" s="193"/>
    </row>
    <row r="84" spans="2:6" ht="24" customHeight="1">
      <c r="B84" s="193"/>
      <c r="C84" s="193"/>
      <c r="D84" s="194"/>
      <c r="E84" s="193"/>
      <c r="F84" s="193"/>
    </row>
    <row r="85" spans="2:6" ht="24" customHeight="1">
      <c r="B85" s="193"/>
      <c r="C85" s="193"/>
      <c r="D85" s="194"/>
      <c r="E85" s="193"/>
      <c r="F85" s="193"/>
    </row>
    <row r="86" spans="2:6" ht="24" customHeight="1">
      <c r="B86" s="193"/>
      <c r="C86" s="193"/>
      <c r="D86" s="194"/>
      <c r="E86" s="193"/>
      <c r="F86" s="193"/>
    </row>
    <row r="87" spans="2:6" ht="24" customHeight="1">
      <c r="B87" s="193"/>
      <c r="C87" s="193"/>
      <c r="D87" s="194"/>
      <c r="E87" s="193"/>
      <c r="F87" s="193"/>
    </row>
    <row r="88" spans="2:6" ht="24" customHeight="1">
      <c r="B88" s="193"/>
      <c r="C88" s="193"/>
      <c r="D88" s="194"/>
      <c r="E88" s="193"/>
      <c r="F88" s="193"/>
    </row>
    <row r="89" spans="2:6" ht="24" customHeight="1">
      <c r="B89" s="193"/>
      <c r="C89" s="193"/>
      <c r="D89" s="194"/>
      <c r="E89" s="193"/>
      <c r="F89" s="193"/>
    </row>
    <row r="90" spans="2:6" ht="24" customHeight="1">
      <c r="B90" s="193"/>
      <c r="C90" s="193"/>
      <c r="D90" s="194"/>
      <c r="E90" s="193"/>
      <c r="F90" s="193"/>
    </row>
    <row r="91" spans="2:6" ht="24" customHeight="1">
      <c r="B91" s="193"/>
      <c r="C91" s="193"/>
      <c r="D91" s="194"/>
      <c r="E91" s="193"/>
      <c r="F91" s="193"/>
    </row>
    <row r="92" spans="2:6" ht="24" customHeight="1">
      <c r="B92" s="193"/>
      <c r="C92" s="193"/>
      <c r="D92" s="194"/>
      <c r="E92" s="193"/>
      <c r="F92" s="193"/>
    </row>
    <row r="93" spans="2:6" ht="24" customHeight="1">
      <c r="B93" s="193"/>
      <c r="C93" s="193"/>
      <c r="D93" s="194"/>
      <c r="E93" s="193"/>
      <c r="F93" s="193"/>
    </row>
    <row r="94" spans="2:6" ht="24" customHeight="1">
      <c r="B94" s="193"/>
      <c r="C94" s="193"/>
      <c r="D94" s="194"/>
      <c r="E94" s="193"/>
      <c r="F94" s="193"/>
    </row>
    <row r="95" spans="2:6" ht="24" customHeight="1">
      <c r="B95" s="193"/>
      <c r="C95" s="193"/>
      <c r="D95" s="194"/>
      <c r="E95" s="193"/>
      <c r="F95" s="193"/>
    </row>
    <row r="96" spans="2:6" ht="24" customHeight="1">
      <c r="B96" s="193"/>
      <c r="C96" s="193"/>
      <c r="D96" s="194"/>
      <c r="E96" s="193"/>
      <c r="F96" s="193"/>
    </row>
    <row r="97" spans="2:6" ht="24" customHeight="1">
      <c r="B97" s="193"/>
      <c r="C97" s="193"/>
      <c r="D97" s="194"/>
      <c r="E97" s="193"/>
      <c r="F97" s="193"/>
    </row>
    <row r="98" spans="2:6" ht="24" customHeight="1">
      <c r="B98" s="193"/>
      <c r="C98" s="193"/>
      <c r="D98" s="194"/>
      <c r="E98" s="193"/>
      <c r="F98" s="193"/>
    </row>
    <row r="99" spans="2:6" ht="24" customHeight="1">
      <c r="B99" s="193"/>
      <c r="C99" s="193"/>
      <c r="D99" s="194"/>
      <c r="E99" s="193"/>
      <c r="F99" s="193"/>
    </row>
    <row r="100" spans="2:6" ht="24" customHeight="1">
      <c r="B100" s="193"/>
      <c r="C100" s="193"/>
      <c r="D100" s="194"/>
      <c r="E100" s="193"/>
      <c r="F100" s="193"/>
    </row>
    <row r="101" spans="2:6" ht="24" customHeight="1">
      <c r="B101" s="193"/>
      <c r="C101" s="193"/>
      <c r="D101" s="194"/>
      <c r="E101" s="193"/>
      <c r="F101" s="193"/>
    </row>
    <row r="102" spans="2:6" ht="24" customHeight="1">
      <c r="B102" s="193"/>
      <c r="C102" s="193"/>
      <c r="D102" s="194"/>
      <c r="E102" s="193"/>
      <c r="F102" s="193"/>
    </row>
    <row r="103" spans="2:6" ht="24" customHeight="1">
      <c r="B103" s="193"/>
      <c r="C103" s="193"/>
      <c r="D103" s="194"/>
      <c r="E103" s="193"/>
      <c r="F103" s="193"/>
    </row>
    <row r="104" spans="1:6" ht="24" customHeight="1">
      <c r="A104" s="218" t="s">
        <v>55</v>
      </c>
      <c r="B104" s="193" t="s">
        <v>56</v>
      </c>
      <c r="C104" s="193"/>
      <c r="D104" s="194"/>
      <c r="E104" s="193"/>
      <c r="F104" s="193"/>
    </row>
    <row r="105" spans="2:6" ht="24" customHeight="1">
      <c r="B105" s="193"/>
      <c r="C105" s="193"/>
      <c r="D105" s="194"/>
      <c r="E105" s="193"/>
      <c r="F105" s="193"/>
    </row>
    <row r="106" spans="1:6" ht="24" customHeight="1">
      <c r="A106" s="218" t="s">
        <v>54</v>
      </c>
      <c r="B106" s="193"/>
      <c r="C106" s="193"/>
      <c r="D106" s="194"/>
      <c r="E106" s="193"/>
      <c r="F106" s="193"/>
    </row>
    <row r="107" spans="2:6" ht="24" customHeight="1">
      <c r="B107" s="193"/>
      <c r="C107" s="193"/>
      <c r="D107" s="194"/>
      <c r="E107" s="193"/>
      <c r="F107" s="193"/>
    </row>
    <row r="108" spans="2:6" ht="24" customHeight="1">
      <c r="B108" s="193"/>
      <c r="C108" s="193"/>
      <c r="D108" s="194"/>
      <c r="E108" s="193"/>
      <c r="F108" s="193"/>
    </row>
    <row r="109" spans="2:6" ht="24" customHeight="1">
      <c r="B109" s="193"/>
      <c r="C109" s="193"/>
      <c r="D109" s="194"/>
      <c r="E109" s="193"/>
      <c r="F109" s="193"/>
    </row>
    <row r="110" spans="1:6" ht="24" customHeight="1">
      <c r="A110" s="218" t="s">
        <v>53</v>
      </c>
      <c r="B110" s="193"/>
      <c r="C110" s="193"/>
      <c r="D110" s="194"/>
      <c r="E110" s="193"/>
      <c r="F110" s="193"/>
    </row>
    <row r="111" spans="2:6" ht="24" customHeight="1">
      <c r="B111" s="193"/>
      <c r="C111" s="193"/>
      <c r="D111" s="194"/>
      <c r="E111" s="193"/>
      <c r="F111" s="193"/>
    </row>
    <row r="112" spans="2:6" ht="24" customHeight="1">
      <c r="B112" s="193"/>
      <c r="C112" s="193"/>
      <c r="D112" s="194"/>
      <c r="E112" s="193"/>
      <c r="F112" s="193"/>
    </row>
    <row r="113" spans="2:6" ht="15">
      <c r="B113" s="193"/>
      <c r="C113" s="193"/>
      <c r="D113" s="194"/>
      <c r="E113" s="193"/>
      <c r="F113" s="193"/>
    </row>
    <row r="114" spans="2:6" ht="15">
      <c r="B114" s="193"/>
      <c r="C114" s="193"/>
      <c r="D114" s="194"/>
      <c r="E114" s="193"/>
      <c r="F114" s="193"/>
    </row>
    <row r="115" spans="2:6" ht="15">
      <c r="B115" s="193"/>
      <c r="C115" s="193"/>
      <c r="D115" s="194"/>
      <c r="E115" s="193"/>
      <c r="F115" s="193"/>
    </row>
    <row r="116" spans="2:6" ht="15">
      <c r="B116" s="193"/>
      <c r="C116" s="193"/>
      <c r="D116" s="194"/>
      <c r="E116" s="193"/>
      <c r="F116" s="193"/>
    </row>
    <row r="117" spans="2:6" ht="21.75" customHeight="1">
      <c r="B117" s="193"/>
      <c r="C117" s="193"/>
      <c r="D117" s="194"/>
      <c r="E117" s="193"/>
      <c r="F117" s="193"/>
    </row>
    <row r="118" spans="2:6" ht="15">
      <c r="B118" s="193"/>
      <c r="C118" s="193"/>
      <c r="D118" s="194"/>
      <c r="E118" s="193"/>
      <c r="F118" s="193"/>
    </row>
    <row r="119" spans="2:6" ht="15">
      <c r="B119" s="193"/>
      <c r="C119" s="193"/>
      <c r="D119" s="194"/>
      <c r="E119" s="193"/>
      <c r="F119" s="193"/>
    </row>
    <row r="120" spans="2:6" ht="15">
      <c r="B120" s="193"/>
      <c r="C120" s="193"/>
      <c r="D120" s="194"/>
      <c r="E120" s="193"/>
      <c r="F120" s="193"/>
    </row>
    <row r="121" spans="2:6" ht="15">
      <c r="B121" s="193"/>
      <c r="C121" s="193"/>
      <c r="D121" s="194"/>
      <c r="E121" s="193"/>
      <c r="F121" s="193"/>
    </row>
    <row r="122" spans="2:6" ht="15">
      <c r="B122" s="193"/>
      <c r="C122" s="193"/>
      <c r="D122" s="194"/>
      <c r="E122" s="193"/>
      <c r="F122" s="193"/>
    </row>
    <row r="123" spans="2:6" ht="15">
      <c r="B123" s="193"/>
      <c r="C123" s="193"/>
      <c r="D123" s="194"/>
      <c r="E123" s="193"/>
      <c r="F123" s="193"/>
    </row>
    <row r="124" spans="2:6" ht="15">
      <c r="B124" s="193"/>
      <c r="C124" s="193"/>
      <c r="D124" s="194"/>
      <c r="E124" s="193"/>
      <c r="F124" s="193"/>
    </row>
    <row r="125" spans="2:6" ht="15">
      <c r="B125" s="193"/>
      <c r="C125" s="193"/>
      <c r="D125" s="194"/>
      <c r="E125" s="193"/>
      <c r="F125" s="193"/>
    </row>
    <row r="126" spans="2:6" ht="15">
      <c r="B126" s="193"/>
      <c r="C126" s="193"/>
      <c r="D126" s="194"/>
      <c r="E126" s="193"/>
      <c r="F126" s="193"/>
    </row>
    <row r="127" spans="2:6" ht="15">
      <c r="B127" s="193"/>
      <c r="C127" s="193"/>
      <c r="D127" s="194"/>
      <c r="E127" s="193"/>
      <c r="F127" s="193"/>
    </row>
    <row r="128" spans="2:6" ht="15">
      <c r="B128" s="193"/>
      <c r="C128" s="193"/>
      <c r="D128" s="194"/>
      <c r="E128" s="193"/>
      <c r="F128" s="193"/>
    </row>
    <row r="129" spans="2:6" ht="15">
      <c r="B129" s="193"/>
      <c r="C129" s="193"/>
      <c r="D129" s="194"/>
      <c r="E129" s="193"/>
      <c r="F129" s="193"/>
    </row>
    <row r="130" spans="2:6" ht="15">
      <c r="B130" s="193"/>
      <c r="C130" s="193"/>
      <c r="D130" s="194"/>
      <c r="E130" s="193"/>
      <c r="F130" s="193"/>
    </row>
    <row r="131" spans="2:6" ht="15">
      <c r="B131" s="193"/>
      <c r="C131" s="193"/>
      <c r="D131" s="194"/>
      <c r="E131" s="193"/>
      <c r="F131" s="193"/>
    </row>
    <row r="132" spans="2:6" ht="15">
      <c r="B132" s="193"/>
      <c r="C132" s="193"/>
      <c r="D132" s="194"/>
      <c r="E132" s="193"/>
      <c r="F132" s="193"/>
    </row>
    <row r="133" spans="2:6" ht="15">
      <c r="B133" s="193"/>
      <c r="C133" s="193"/>
      <c r="D133" s="194"/>
      <c r="E133" s="193"/>
      <c r="F133" s="193"/>
    </row>
    <row r="134" spans="2:6" ht="15">
      <c r="B134" s="193"/>
      <c r="C134" s="193"/>
      <c r="D134" s="194"/>
      <c r="E134" s="193"/>
      <c r="F134" s="193"/>
    </row>
    <row r="135" spans="2:6" ht="15">
      <c r="B135" s="193"/>
      <c r="C135" s="193"/>
      <c r="D135" s="194"/>
      <c r="E135" s="193"/>
      <c r="F135" s="193"/>
    </row>
    <row r="136" spans="2:6" ht="15">
      <c r="B136" s="193"/>
      <c r="C136" s="193"/>
      <c r="D136" s="194"/>
      <c r="E136" s="193"/>
      <c r="F136" s="193"/>
    </row>
    <row r="137" spans="2:6" ht="15">
      <c r="B137" s="193"/>
      <c r="C137" s="193"/>
      <c r="D137" s="194"/>
      <c r="E137" s="193"/>
      <c r="F137" s="193"/>
    </row>
    <row r="138" spans="2:6" ht="15">
      <c r="B138" s="193"/>
      <c r="C138" s="193"/>
      <c r="D138" s="194"/>
      <c r="E138" s="193"/>
      <c r="F138" s="193"/>
    </row>
    <row r="139" spans="2:6" ht="15">
      <c r="B139" s="193"/>
      <c r="C139" s="193"/>
      <c r="D139" s="194"/>
      <c r="E139" s="193"/>
      <c r="F139" s="193"/>
    </row>
    <row r="140" spans="2:6" ht="15">
      <c r="B140" s="193"/>
      <c r="C140" s="193"/>
      <c r="D140" s="194"/>
      <c r="E140" s="193"/>
      <c r="F140" s="193"/>
    </row>
    <row r="141" spans="2:6" ht="15">
      <c r="B141" s="193"/>
      <c r="C141" s="193"/>
      <c r="D141" s="194"/>
      <c r="E141" s="193"/>
      <c r="F141" s="193"/>
    </row>
    <row r="142" spans="2:6" ht="15">
      <c r="B142" s="193"/>
      <c r="C142" s="193"/>
      <c r="D142" s="194"/>
      <c r="E142" s="193"/>
      <c r="F142" s="193"/>
    </row>
    <row r="143" spans="2:6" ht="15">
      <c r="B143" s="193"/>
      <c r="C143" s="193"/>
      <c r="D143" s="194"/>
      <c r="E143" s="193"/>
      <c r="F143" s="193"/>
    </row>
    <row r="144" spans="2:6" ht="15">
      <c r="B144" s="193"/>
      <c r="C144" s="193"/>
      <c r="D144" s="194"/>
      <c r="E144" s="193"/>
      <c r="F144" s="193"/>
    </row>
    <row r="145" spans="2:6" ht="15">
      <c r="B145" s="193"/>
      <c r="C145" s="193"/>
      <c r="D145" s="194"/>
      <c r="E145" s="193"/>
      <c r="F145" s="193"/>
    </row>
    <row r="146" spans="2:6" ht="15">
      <c r="B146" s="193"/>
      <c r="C146" s="193"/>
      <c r="D146" s="194"/>
      <c r="E146" s="193"/>
      <c r="F146" s="193"/>
    </row>
    <row r="147" spans="2:6" ht="15">
      <c r="B147" s="193"/>
      <c r="C147" s="193"/>
      <c r="D147" s="194"/>
      <c r="E147" s="193"/>
      <c r="F147" s="193"/>
    </row>
    <row r="148" spans="2:6" ht="15">
      <c r="B148" s="193"/>
      <c r="C148" s="193"/>
      <c r="D148" s="194"/>
      <c r="E148" s="193"/>
      <c r="F148" s="193"/>
    </row>
    <row r="149" spans="2:6" ht="15">
      <c r="B149" s="193"/>
      <c r="C149" s="193"/>
      <c r="D149" s="194"/>
      <c r="E149" s="193"/>
      <c r="F149" s="193"/>
    </row>
    <row r="150" spans="2:6" ht="15">
      <c r="B150" s="193"/>
      <c r="C150" s="193"/>
      <c r="D150" s="194"/>
      <c r="E150" s="193"/>
      <c r="F150" s="193"/>
    </row>
    <row r="151" spans="2:6" ht="15">
      <c r="B151" s="193"/>
      <c r="C151" s="193"/>
      <c r="D151" s="194"/>
      <c r="E151" s="193"/>
      <c r="F151" s="193"/>
    </row>
    <row r="152" spans="2:6" ht="15">
      <c r="B152" s="193"/>
      <c r="C152" s="193"/>
      <c r="D152" s="194"/>
      <c r="E152" s="193"/>
      <c r="F152" s="193"/>
    </row>
    <row r="153" spans="2:6" ht="15">
      <c r="B153" s="193"/>
      <c r="C153" s="193"/>
      <c r="D153" s="194"/>
      <c r="E153" s="193"/>
      <c r="F153" s="193"/>
    </row>
    <row r="154" spans="2:6" ht="15">
      <c r="B154" s="193"/>
      <c r="C154" s="193"/>
      <c r="D154" s="194"/>
      <c r="E154" s="193"/>
      <c r="F154" s="193"/>
    </row>
    <row r="155" spans="2:6" ht="15">
      <c r="B155" s="193"/>
      <c r="C155" s="193"/>
      <c r="D155" s="194"/>
      <c r="E155" s="193"/>
      <c r="F155" s="193"/>
    </row>
    <row r="156" spans="2:6" ht="15">
      <c r="B156" s="193"/>
      <c r="C156" s="193"/>
      <c r="D156" s="194"/>
      <c r="E156" s="193"/>
      <c r="F156" s="193"/>
    </row>
    <row r="157" spans="2:6" ht="15">
      <c r="B157" s="193"/>
      <c r="C157" s="193"/>
      <c r="D157" s="194"/>
      <c r="E157" s="193"/>
      <c r="F157" s="193"/>
    </row>
    <row r="158" spans="2:6" ht="15">
      <c r="B158" s="193"/>
      <c r="C158" s="193"/>
      <c r="D158" s="194"/>
      <c r="E158" s="193"/>
      <c r="F158" s="193"/>
    </row>
    <row r="159" spans="2:6" ht="15">
      <c r="B159" s="193"/>
      <c r="C159" s="193"/>
      <c r="D159" s="194"/>
      <c r="E159" s="193"/>
      <c r="F159" s="193"/>
    </row>
    <row r="160" spans="2:6" ht="15">
      <c r="B160" s="193"/>
      <c r="C160" s="193"/>
      <c r="D160" s="194"/>
      <c r="E160" s="193"/>
      <c r="F160" s="193"/>
    </row>
    <row r="161" spans="2:6" ht="15">
      <c r="B161" s="193"/>
      <c r="C161" s="193"/>
      <c r="D161" s="194"/>
      <c r="E161" s="193"/>
      <c r="F161" s="193"/>
    </row>
    <row r="162" spans="2:6" ht="15">
      <c r="B162" s="193"/>
      <c r="C162" s="193"/>
      <c r="D162" s="194"/>
      <c r="E162" s="193"/>
      <c r="F162" s="193"/>
    </row>
    <row r="163" spans="2:6" ht="15">
      <c r="B163" s="193"/>
      <c r="C163" s="193"/>
      <c r="D163" s="194"/>
      <c r="E163" s="193"/>
      <c r="F163" s="193"/>
    </row>
    <row r="164" spans="2:6" ht="15">
      <c r="B164" s="193"/>
      <c r="C164" s="193"/>
      <c r="D164" s="194"/>
      <c r="E164" s="193"/>
      <c r="F164" s="193"/>
    </row>
    <row r="165" spans="2:6" ht="15">
      <c r="B165" s="193"/>
      <c r="C165" s="193"/>
      <c r="D165" s="194"/>
      <c r="E165" s="193"/>
      <c r="F165" s="193"/>
    </row>
    <row r="166" spans="2:6" ht="15">
      <c r="B166" s="193"/>
      <c r="C166" s="193"/>
      <c r="D166" s="194"/>
      <c r="E166" s="193"/>
      <c r="F166" s="193"/>
    </row>
    <row r="167" spans="2:6" ht="15">
      <c r="B167" s="193"/>
      <c r="C167" s="193"/>
      <c r="D167" s="194"/>
      <c r="E167" s="193"/>
      <c r="F167" s="193"/>
    </row>
    <row r="168" spans="2:6" ht="15">
      <c r="B168" s="193"/>
      <c r="C168" s="193"/>
      <c r="D168" s="194"/>
      <c r="E168" s="193"/>
      <c r="F168" s="193"/>
    </row>
    <row r="169" spans="2:6" ht="15">
      <c r="B169" s="193"/>
      <c r="C169" s="193"/>
      <c r="D169" s="194"/>
      <c r="E169" s="193"/>
      <c r="F169" s="193"/>
    </row>
    <row r="170" spans="2:6" ht="15">
      <c r="B170" s="193"/>
      <c r="C170" s="193"/>
      <c r="D170" s="194"/>
      <c r="E170" s="193"/>
      <c r="F170" s="193"/>
    </row>
    <row r="171" spans="2:6" ht="15">
      <c r="B171" s="193"/>
      <c r="C171" s="193"/>
      <c r="D171" s="194"/>
      <c r="E171" s="193"/>
      <c r="F171" s="193"/>
    </row>
    <row r="172" spans="2:6" ht="15">
      <c r="B172" s="193"/>
      <c r="C172" s="193"/>
      <c r="D172" s="194"/>
      <c r="E172" s="193"/>
      <c r="F172" s="193"/>
    </row>
    <row r="173" spans="2:6" ht="15">
      <c r="B173" s="193"/>
      <c r="C173" s="193"/>
      <c r="D173" s="194"/>
      <c r="E173" s="193"/>
      <c r="F173" s="193"/>
    </row>
    <row r="174" spans="2:6" ht="15">
      <c r="B174" s="193"/>
      <c r="C174" s="193"/>
      <c r="D174" s="194"/>
      <c r="E174" s="193"/>
      <c r="F174" s="193"/>
    </row>
    <row r="175" spans="2:6" ht="15">
      <c r="B175" s="193"/>
      <c r="C175" s="193"/>
      <c r="D175" s="194"/>
      <c r="E175" s="193"/>
      <c r="F175" s="193"/>
    </row>
    <row r="176" spans="2:6" ht="15">
      <c r="B176" s="193"/>
      <c r="C176" s="193"/>
      <c r="D176" s="194"/>
      <c r="E176" s="193"/>
      <c r="F176" s="193"/>
    </row>
    <row r="177" spans="2:6" ht="15">
      <c r="B177" s="193"/>
      <c r="C177" s="193"/>
      <c r="D177" s="194"/>
      <c r="E177" s="193"/>
      <c r="F177" s="193"/>
    </row>
    <row r="178" spans="2:6" ht="15">
      <c r="B178" s="193"/>
      <c r="C178" s="193"/>
      <c r="D178" s="194"/>
      <c r="E178" s="193"/>
      <c r="F178" s="193"/>
    </row>
    <row r="179" spans="2:6" ht="15">
      <c r="B179" s="193"/>
      <c r="C179" s="193"/>
      <c r="D179" s="194"/>
      <c r="E179" s="193"/>
      <c r="F179" s="193"/>
    </row>
    <row r="349" ht="15" hidden="1"/>
    <row r="352" ht="15">
      <c r="A352" s="218" t="s">
        <v>57</v>
      </c>
    </row>
    <row r="354" ht="15">
      <c r="J354" t="s">
        <v>58</v>
      </c>
    </row>
  </sheetData>
  <sheetProtection/>
  <printOptions/>
  <pageMargins left="0.7" right="0.7" top="0.787401575" bottom="0.787401575" header="0.3" footer="0.3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9"/>
  <sheetViews>
    <sheetView showGridLines="0" zoomScalePageLayoutView="0" workbookViewId="0" topLeftCell="A4">
      <selection activeCell="AC12" sqref="AC12"/>
    </sheetView>
  </sheetViews>
  <sheetFormatPr defaultColWidth="9.140625" defaultRowHeight="15"/>
  <cols>
    <col min="1" max="1" width="9.140625" style="480" customWidth="1"/>
    <col min="2" max="2" width="4.28125" style="480" customWidth="1"/>
    <col min="3" max="3" width="17.140625" style="480" customWidth="1"/>
    <col min="4" max="4" width="9.140625" style="480" customWidth="1"/>
    <col min="5" max="5" width="1.8515625" style="480" customWidth="1"/>
    <col min="6" max="6" width="9.140625" style="480" customWidth="1"/>
    <col min="7" max="7" width="1.8515625" style="480" customWidth="1"/>
    <col min="8" max="8" width="9.140625" style="480" customWidth="1"/>
    <col min="9" max="9" width="1.8515625" style="480" customWidth="1"/>
    <col min="10" max="10" width="9.140625" style="480" customWidth="1"/>
    <col min="11" max="11" width="1.8515625" style="480" customWidth="1"/>
    <col min="12" max="12" width="9.140625" style="480" customWidth="1"/>
    <col min="13" max="13" width="1.8515625" style="480" customWidth="1"/>
    <col min="14" max="14" width="3.00390625" style="480" customWidth="1"/>
    <col min="15" max="15" width="4.28125" style="480" customWidth="1"/>
    <col min="16" max="16" width="17.140625" style="480" customWidth="1"/>
    <col min="17" max="17" width="9.140625" style="481" customWidth="1"/>
    <col min="18" max="18" width="1.8515625" style="480" customWidth="1"/>
    <col min="19" max="19" width="9.140625" style="480" customWidth="1"/>
    <col min="20" max="20" width="1.8515625" style="482" customWidth="1"/>
    <col min="21" max="21" width="9.140625" style="483" customWidth="1"/>
    <col min="22" max="22" width="1.8515625" style="483" customWidth="1"/>
    <col min="23" max="23" width="9.140625" style="483" customWidth="1"/>
    <col min="24" max="24" width="1.8515625" style="484" customWidth="1"/>
    <col min="25" max="25" width="9.140625" style="482" customWidth="1"/>
    <col min="26" max="26" width="1.8515625" style="482" customWidth="1"/>
    <col min="27" max="27" width="0.71875" style="482" customWidth="1"/>
    <col min="28" max="16384" width="9.140625" style="480" customWidth="1"/>
  </cols>
  <sheetData>
    <row r="1" spans="2:27" s="332" customFormat="1" ht="43.5" customHeight="1"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4"/>
      <c r="R1" s="333"/>
      <c r="S1" s="333"/>
      <c r="T1" s="335"/>
      <c r="U1" s="336"/>
      <c r="V1" s="336"/>
      <c r="W1" s="336"/>
      <c r="X1" s="337"/>
      <c r="Y1" s="335"/>
      <c r="Z1" s="335"/>
      <c r="AA1" s="338"/>
    </row>
    <row r="2" spans="2:27" s="332" customFormat="1" ht="15">
      <c r="B2" s="333"/>
      <c r="C2" s="333"/>
      <c r="D2" s="339"/>
      <c r="E2" s="339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4"/>
      <c r="R2" s="333"/>
      <c r="S2" s="333"/>
      <c r="T2" s="335"/>
      <c r="U2" s="336"/>
      <c r="V2" s="336"/>
      <c r="W2" s="336"/>
      <c r="X2" s="337"/>
      <c r="Y2" s="335"/>
      <c r="Z2" s="335"/>
      <c r="AA2" s="338"/>
    </row>
    <row r="3" spans="2:27" s="332" customFormat="1" ht="15">
      <c r="B3" s="333"/>
      <c r="C3" s="339"/>
      <c r="D3" s="339"/>
      <c r="E3" s="339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4"/>
      <c r="R3" s="333"/>
      <c r="S3" s="333"/>
      <c r="T3" s="335"/>
      <c r="U3" s="336"/>
      <c r="V3" s="336"/>
      <c r="W3" s="336"/>
      <c r="X3" s="337"/>
      <c r="Y3" s="335"/>
      <c r="Z3" s="335"/>
      <c r="AA3" s="338"/>
    </row>
    <row r="4" spans="2:27" s="332" customFormat="1" ht="15">
      <c r="B4" s="333"/>
      <c r="C4" s="333"/>
      <c r="D4" s="339"/>
      <c r="E4" s="339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4"/>
      <c r="R4" s="333"/>
      <c r="S4" s="333"/>
      <c r="T4" s="335"/>
      <c r="U4" s="336"/>
      <c r="V4" s="336"/>
      <c r="W4" s="336"/>
      <c r="X4" s="337"/>
      <c r="Y4" s="335"/>
      <c r="Z4" s="335"/>
      <c r="AA4" s="338"/>
    </row>
    <row r="5" spans="2:27" s="332" customFormat="1" ht="31.5" customHeight="1"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4"/>
      <c r="R5" s="333"/>
      <c r="S5" s="333"/>
      <c r="T5" s="335"/>
      <c r="U5" s="336"/>
      <c r="V5" s="336"/>
      <c r="W5" s="336"/>
      <c r="X5" s="337"/>
      <c r="Y5" s="335"/>
      <c r="Z5" s="335"/>
      <c r="AA5" s="338"/>
    </row>
    <row r="6" spans="2:27" s="332" customFormat="1" ht="20.25" customHeight="1" thickBot="1"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1"/>
      <c r="R6" s="340"/>
      <c r="S6" s="340"/>
      <c r="T6" s="342"/>
      <c r="U6" s="343"/>
      <c r="V6" s="343"/>
      <c r="W6" s="343"/>
      <c r="X6" s="344"/>
      <c r="Y6" s="342"/>
      <c r="Z6" s="342"/>
      <c r="AA6" s="345"/>
    </row>
    <row r="7" spans="1:27" s="348" customFormat="1" ht="15.75" thickBot="1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7"/>
      <c r="Z7" s="347"/>
      <c r="AA7" s="347"/>
    </row>
    <row r="8" spans="2:27" s="332" customFormat="1" ht="15.75" thickBot="1">
      <c r="B8" s="349"/>
      <c r="C8" s="350" t="s">
        <v>61</v>
      </c>
      <c r="D8" s="351" t="s">
        <v>49</v>
      </c>
      <c r="E8" s="352"/>
      <c r="F8" s="353" t="s">
        <v>50</v>
      </c>
      <c r="G8" s="352"/>
      <c r="H8" s="353" t="s">
        <v>51</v>
      </c>
      <c r="I8" s="352"/>
      <c r="J8" s="354" t="s">
        <v>52</v>
      </c>
      <c r="K8" s="355"/>
      <c r="L8" s="356"/>
      <c r="M8" s="356"/>
      <c r="O8" s="357"/>
      <c r="P8" s="358" t="s">
        <v>62</v>
      </c>
      <c r="Q8" s="359" t="s">
        <v>49</v>
      </c>
      <c r="R8" s="360"/>
      <c r="S8" s="361" t="s">
        <v>50</v>
      </c>
      <c r="T8" s="360"/>
      <c r="U8" s="361" t="s">
        <v>51</v>
      </c>
      <c r="V8" s="360"/>
      <c r="W8" s="362" t="s">
        <v>52</v>
      </c>
      <c r="X8" s="363"/>
      <c r="Y8" s="356"/>
      <c r="Z8" s="356"/>
      <c r="AA8" s="338"/>
    </row>
    <row r="9" spans="2:26" s="332" customFormat="1" ht="15.75" thickTop="1">
      <c r="B9" s="364" t="s">
        <v>49</v>
      </c>
      <c r="C9" s="365" t="str">
        <f>'1. liga'!B12</f>
        <v>Saňák Adam</v>
      </c>
      <c r="D9" s="366"/>
      <c r="E9" s="367"/>
      <c r="F9" s="368"/>
      <c r="G9" s="369"/>
      <c r="H9" s="368"/>
      <c r="I9" s="369"/>
      <c r="J9" s="346"/>
      <c r="K9" s="370"/>
      <c r="L9" s="356"/>
      <c r="M9" s="356"/>
      <c r="O9" s="371" t="s">
        <v>49</v>
      </c>
      <c r="P9" s="372" t="str">
        <f>'2. liga'!B12</f>
        <v>Überall Roman</v>
      </c>
      <c r="Q9" s="373"/>
      <c r="R9" s="374"/>
      <c r="S9" s="375"/>
      <c r="T9" s="376"/>
      <c r="U9" s="375"/>
      <c r="V9" s="377"/>
      <c r="W9" s="378"/>
      <c r="X9" s="379"/>
      <c r="Y9" s="356"/>
      <c r="Z9" s="356"/>
    </row>
    <row r="10" spans="2:26" s="332" customFormat="1" ht="15">
      <c r="B10" s="380" t="s">
        <v>50</v>
      </c>
      <c r="C10" s="381" t="str">
        <f>'1. liga'!B13</f>
        <v>Šiška Zdeněk</v>
      </c>
      <c r="D10" s="382"/>
      <c r="E10" s="383"/>
      <c r="F10" s="384"/>
      <c r="G10" s="385"/>
      <c r="H10" s="386"/>
      <c r="I10" s="383"/>
      <c r="J10" s="387"/>
      <c r="K10" s="388"/>
      <c r="L10" s="356"/>
      <c r="M10" s="356"/>
      <c r="O10" s="389" t="s">
        <v>50</v>
      </c>
      <c r="P10" s="390" t="str">
        <f>'2. liga'!B13</f>
        <v>Kotraba Jan</v>
      </c>
      <c r="Q10" s="391"/>
      <c r="R10" s="392"/>
      <c r="S10" s="393"/>
      <c r="T10" s="394"/>
      <c r="U10" s="395"/>
      <c r="V10" s="376"/>
      <c r="W10" s="396"/>
      <c r="X10" s="397"/>
      <c r="Y10" s="356"/>
      <c r="Z10" s="356"/>
    </row>
    <row r="11" spans="2:26" s="332" customFormat="1" ht="15">
      <c r="B11" s="380" t="s">
        <v>51</v>
      </c>
      <c r="C11" s="381" t="str">
        <f>'1. liga'!B14</f>
        <v>Műnster Jaromír</v>
      </c>
      <c r="D11" s="382"/>
      <c r="E11" s="383"/>
      <c r="F11" s="386"/>
      <c r="G11" s="383"/>
      <c r="H11" s="384"/>
      <c r="I11" s="385"/>
      <c r="J11" s="346"/>
      <c r="K11" s="370"/>
      <c r="L11" s="356"/>
      <c r="M11" s="356"/>
      <c r="O11" s="389" t="s">
        <v>51</v>
      </c>
      <c r="P11" s="390" t="str">
        <f>'2. liga'!B14</f>
        <v>Koudela Vladimír</v>
      </c>
      <c r="Q11" s="391"/>
      <c r="R11" s="392"/>
      <c r="S11" s="391"/>
      <c r="T11" s="392"/>
      <c r="U11" s="398"/>
      <c r="V11" s="394"/>
      <c r="W11" s="346"/>
      <c r="X11" s="399"/>
      <c r="Y11" s="400"/>
      <c r="Z11" s="400"/>
    </row>
    <row r="12" spans="2:26" s="332" customFormat="1" ht="15.75" thickBot="1">
      <c r="B12" s="401" t="s">
        <v>52</v>
      </c>
      <c r="C12" s="402" t="str">
        <f>'1. liga'!B15</f>
        <v>Ruman Milan</v>
      </c>
      <c r="D12" s="403"/>
      <c r="E12" s="403"/>
      <c r="F12" s="404"/>
      <c r="G12" s="405"/>
      <c r="H12" s="403"/>
      <c r="I12" s="403"/>
      <c r="J12" s="406"/>
      <c r="K12" s="407"/>
      <c r="L12" s="356"/>
      <c r="M12" s="346"/>
      <c r="O12" s="408" t="s">
        <v>52</v>
      </c>
      <c r="P12" s="409" t="str">
        <f>'2. liga'!B15</f>
        <v>Matula Martin</v>
      </c>
      <c r="Q12" s="410"/>
      <c r="R12" s="411"/>
      <c r="S12" s="410"/>
      <c r="T12" s="411"/>
      <c r="U12" s="410"/>
      <c r="V12" s="410"/>
      <c r="W12" s="412"/>
      <c r="X12" s="413"/>
      <c r="Y12" s="346"/>
      <c r="Z12" s="346"/>
    </row>
    <row r="13" spans="2:27" s="332" customFormat="1" ht="15.75" thickBot="1">
      <c r="B13" s="414"/>
      <c r="C13" s="414"/>
      <c r="D13" s="415"/>
      <c r="E13" s="415"/>
      <c r="F13" s="415"/>
      <c r="G13" s="415"/>
      <c r="H13" s="415"/>
      <c r="I13" s="415"/>
      <c r="J13" s="415"/>
      <c r="K13" s="415"/>
      <c r="L13" s="415"/>
      <c r="M13" s="414"/>
      <c r="N13" s="414"/>
      <c r="O13" s="414"/>
      <c r="P13" s="414"/>
      <c r="Q13" s="414"/>
      <c r="R13" s="414"/>
      <c r="S13" s="414"/>
      <c r="T13" s="415"/>
      <c r="U13" s="415"/>
      <c r="V13" s="415"/>
      <c r="W13" s="415"/>
      <c r="X13" s="415"/>
      <c r="Y13" s="345"/>
      <c r="Z13" s="345"/>
      <c r="AA13" s="345"/>
    </row>
    <row r="14" spans="2:27" s="332" customFormat="1" ht="15.75" thickBot="1">
      <c r="B14" s="416"/>
      <c r="C14" s="346"/>
      <c r="D14" s="356"/>
      <c r="E14" s="417"/>
      <c r="F14" s="356"/>
      <c r="G14" s="417"/>
      <c r="H14" s="356"/>
      <c r="I14" s="417"/>
      <c r="J14" s="356"/>
      <c r="K14" s="417"/>
      <c r="L14" s="356"/>
      <c r="M14" s="356"/>
      <c r="N14" s="356"/>
      <c r="W14" s="417"/>
      <c r="Y14" s="338"/>
      <c r="Z14" s="338"/>
      <c r="AA14" s="338"/>
    </row>
    <row r="15" spans="2:27" s="332" customFormat="1" ht="15.75" thickBot="1">
      <c r="B15" s="418"/>
      <c r="C15" s="419" t="s">
        <v>63</v>
      </c>
      <c r="D15" s="420" t="s">
        <v>49</v>
      </c>
      <c r="E15" s="420"/>
      <c r="F15" s="421" t="s">
        <v>50</v>
      </c>
      <c r="G15" s="422"/>
      <c r="H15" s="420" t="s">
        <v>51</v>
      </c>
      <c r="I15" s="420"/>
      <c r="J15" s="421" t="s">
        <v>52</v>
      </c>
      <c r="K15" s="422"/>
      <c r="L15" s="485"/>
      <c r="M15" s="486"/>
      <c r="O15" s="423"/>
      <c r="P15" s="424" t="s">
        <v>64</v>
      </c>
      <c r="Q15" s="425" t="s">
        <v>49</v>
      </c>
      <c r="R15" s="426"/>
      <c r="S15" s="427" t="s">
        <v>50</v>
      </c>
      <c r="T15" s="426"/>
      <c r="U15" s="427" t="s">
        <v>51</v>
      </c>
      <c r="V15" s="426"/>
      <c r="W15" s="427" t="s">
        <v>52</v>
      </c>
      <c r="X15" s="426"/>
      <c r="Y15" s="427" t="s">
        <v>60</v>
      </c>
      <c r="Z15" s="428"/>
      <c r="AA15" s="347"/>
    </row>
    <row r="16" spans="2:30" s="332" customFormat="1" ht="16.5" thickBot="1" thickTop="1">
      <c r="B16" s="429" t="s">
        <v>49</v>
      </c>
      <c r="C16" s="430" t="str">
        <f>'3. liga'!B12</f>
        <v>Štefaník Drahoslav</v>
      </c>
      <c r="D16" s="431"/>
      <c r="E16" s="431"/>
      <c r="F16" s="432"/>
      <c r="G16" s="433"/>
      <c r="H16" s="356"/>
      <c r="I16" s="356"/>
      <c r="J16" s="432"/>
      <c r="K16" s="433"/>
      <c r="L16" s="487"/>
      <c r="M16" s="488"/>
      <c r="O16" s="434" t="s">
        <v>49</v>
      </c>
      <c r="P16" s="435" t="str">
        <f>'4. liga'!B12</f>
        <v>Hrnčiřík Pavel</v>
      </c>
      <c r="Q16" s="436"/>
      <c r="R16" s="437"/>
      <c r="S16" s="438"/>
      <c r="T16" s="439"/>
      <c r="U16" s="438"/>
      <c r="V16" s="439"/>
      <c r="W16" s="438"/>
      <c r="X16" s="439"/>
      <c r="Y16" s="438"/>
      <c r="Z16" s="440"/>
      <c r="AA16" s="346"/>
      <c r="AD16" s="441"/>
    </row>
    <row r="17" spans="2:27" s="332" customFormat="1" ht="15">
      <c r="B17" s="442" t="s">
        <v>50</v>
      </c>
      <c r="C17" s="443" t="str">
        <f>'3. liga'!B13</f>
        <v>Pinďák Pavel</v>
      </c>
      <c r="D17" s="444"/>
      <c r="E17" s="444"/>
      <c r="F17" s="445"/>
      <c r="G17" s="446"/>
      <c r="H17" s="444"/>
      <c r="I17" s="444"/>
      <c r="J17" s="447"/>
      <c r="K17" s="448"/>
      <c r="L17" s="489"/>
      <c r="M17" s="490"/>
      <c r="O17" s="449" t="s">
        <v>50</v>
      </c>
      <c r="P17" s="450" t="str">
        <f>'4. liga'!B13</f>
        <v>Máša Luděk</v>
      </c>
      <c r="Q17" s="451"/>
      <c r="R17" s="452"/>
      <c r="S17" s="453"/>
      <c r="T17" s="454"/>
      <c r="U17" s="455"/>
      <c r="V17" s="452"/>
      <c r="W17" s="455"/>
      <c r="X17" s="452"/>
      <c r="Y17" s="455"/>
      <c r="Z17" s="456"/>
      <c r="AA17" s="346"/>
    </row>
    <row r="18" spans="2:27" s="332" customFormat="1" ht="15">
      <c r="B18" s="429" t="s">
        <v>51</v>
      </c>
      <c r="C18" s="430" t="str">
        <f>'3. liga'!B14</f>
        <v>Konečný Dan</v>
      </c>
      <c r="D18" s="356"/>
      <c r="E18" s="356"/>
      <c r="F18" s="432"/>
      <c r="G18" s="433"/>
      <c r="H18" s="431"/>
      <c r="I18" s="431"/>
      <c r="J18" s="432"/>
      <c r="K18" s="433"/>
      <c r="L18" s="487"/>
      <c r="M18" s="488"/>
      <c r="O18" s="449" t="s">
        <v>51</v>
      </c>
      <c r="P18" s="457" t="str">
        <f>'4. liga'!B14</f>
        <v>Krajíček Aleš</v>
      </c>
      <c r="Q18" s="451"/>
      <c r="R18" s="452"/>
      <c r="S18" s="455"/>
      <c r="T18" s="452"/>
      <c r="U18" s="453"/>
      <c r="V18" s="454"/>
      <c r="W18" s="455"/>
      <c r="X18" s="452"/>
      <c r="Y18" s="455"/>
      <c r="Z18" s="456"/>
      <c r="AA18" s="346"/>
    </row>
    <row r="19" spans="2:27" s="332" customFormat="1" ht="15">
      <c r="B19" s="442" t="s">
        <v>52</v>
      </c>
      <c r="C19" s="443" t="str">
        <f>'3. liga'!B15</f>
        <v>Tomeček Josef</v>
      </c>
      <c r="D19" s="444"/>
      <c r="E19" s="444"/>
      <c r="F19" s="447"/>
      <c r="G19" s="448"/>
      <c r="H19" s="444"/>
      <c r="I19" s="444"/>
      <c r="J19" s="445"/>
      <c r="K19" s="446"/>
      <c r="L19" s="489"/>
      <c r="M19" s="490"/>
      <c r="O19" s="449" t="s">
        <v>52</v>
      </c>
      <c r="P19" s="435" t="str">
        <f>'4. liga'!B15</f>
        <v>Vaněk Radim</v>
      </c>
      <c r="Q19" s="451"/>
      <c r="R19" s="452"/>
      <c r="S19" s="455"/>
      <c r="T19" s="452"/>
      <c r="U19" s="455"/>
      <c r="V19" s="452"/>
      <c r="W19" s="453"/>
      <c r="X19" s="454"/>
      <c r="Y19" s="455"/>
      <c r="Z19" s="456"/>
      <c r="AA19" s="346"/>
    </row>
    <row r="20" spans="2:27" s="332" customFormat="1" ht="15.75" thickBot="1">
      <c r="B20" s="493"/>
      <c r="C20" s="494"/>
      <c r="D20" s="495"/>
      <c r="E20" s="495"/>
      <c r="F20" s="496"/>
      <c r="G20" s="497"/>
      <c r="H20" s="495"/>
      <c r="I20" s="495"/>
      <c r="J20" s="496"/>
      <c r="K20" s="497"/>
      <c r="L20" s="491"/>
      <c r="M20" s="492"/>
      <c r="O20" s="458" t="s">
        <v>60</v>
      </c>
      <c r="P20" s="459" t="str">
        <f>'4. liga'!B16</f>
        <v>Štěpaník Michal</v>
      </c>
      <c r="Q20" s="460"/>
      <c r="R20" s="461"/>
      <c r="S20" s="462"/>
      <c r="T20" s="461"/>
      <c r="U20" s="462"/>
      <c r="V20" s="461"/>
      <c r="W20" s="462"/>
      <c r="X20" s="461"/>
      <c r="Y20" s="463"/>
      <c r="Z20" s="464"/>
      <c r="AA20" s="346"/>
    </row>
    <row r="21" spans="2:27" s="332" customFormat="1" ht="15.75" thickBot="1">
      <c r="B21" s="414"/>
      <c r="C21" s="414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4"/>
      <c r="P21" s="414"/>
      <c r="Q21" s="414"/>
      <c r="R21" s="414"/>
      <c r="S21" s="414"/>
      <c r="T21" s="414"/>
      <c r="U21" s="414"/>
      <c r="V21" s="414"/>
      <c r="W21" s="415"/>
      <c r="X21" s="414"/>
      <c r="Y21" s="414"/>
      <c r="Z21" s="414"/>
      <c r="AA21" s="414"/>
    </row>
    <row r="22" spans="4:24" s="332" customFormat="1" ht="15">
      <c r="D22" s="356"/>
      <c r="E22" s="417"/>
      <c r="F22" s="356"/>
      <c r="G22" s="417"/>
      <c r="H22" s="356"/>
      <c r="I22" s="417"/>
      <c r="J22" s="356"/>
      <c r="K22" s="417"/>
      <c r="L22" s="417"/>
      <c r="M22" s="356"/>
      <c r="N22" s="356"/>
      <c r="T22" s="417"/>
      <c r="U22" s="417"/>
      <c r="V22" s="356"/>
      <c r="W22" s="356"/>
      <c r="X22" s="346"/>
    </row>
    <row r="23" spans="2:27" s="332" customFormat="1" ht="15">
      <c r="B23" s="339"/>
      <c r="C23" s="465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356"/>
      <c r="Y23" s="338"/>
      <c r="Z23" s="338"/>
      <c r="AA23" s="338"/>
    </row>
    <row r="24" spans="2:14" s="332" customFormat="1" ht="15">
      <c r="B24" s="339"/>
      <c r="C24" s="339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356"/>
    </row>
    <row r="25" spans="2:14" s="332" customFormat="1" ht="15">
      <c r="B25" s="339"/>
      <c r="C25" s="339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356"/>
    </row>
    <row r="26" spans="2:14" s="332" customFormat="1" ht="15">
      <c r="B26" s="339"/>
      <c r="C26" s="339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356"/>
    </row>
    <row r="27" spans="2:14" s="332" customFormat="1" ht="15">
      <c r="B27" s="339"/>
      <c r="C27" s="339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356"/>
    </row>
    <row r="28" spans="2:15" s="332" customFormat="1" ht="15">
      <c r="B28" s="339"/>
      <c r="C28" s="339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356"/>
      <c r="O28" s="346"/>
    </row>
    <row r="29" spans="2:27" s="332" customFormat="1" ht="15">
      <c r="B29" s="346"/>
      <c r="D29" s="356"/>
      <c r="E29" s="417"/>
      <c r="F29" s="356"/>
      <c r="G29" s="417"/>
      <c r="H29" s="356"/>
      <c r="I29" s="417"/>
      <c r="J29" s="356"/>
      <c r="K29" s="417"/>
      <c r="L29" s="417"/>
      <c r="M29" s="356"/>
      <c r="N29" s="356"/>
      <c r="T29" s="417"/>
      <c r="U29" s="417"/>
      <c r="V29" s="356"/>
      <c r="W29" s="356"/>
      <c r="X29" s="346"/>
      <c r="Y29" s="338"/>
      <c r="Z29" s="338"/>
      <c r="AA29" s="338"/>
    </row>
    <row r="30" spans="2:27" s="467" customFormat="1" ht="4.5" customHeight="1">
      <c r="B30" s="468"/>
      <c r="D30" s="469"/>
      <c r="E30" s="470"/>
      <c r="F30" s="469"/>
      <c r="G30" s="470"/>
      <c r="H30" s="469"/>
      <c r="I30" s="470"/>
      <c r="J30" s="469"/>
      <c r="K30" s="470"/>
      <c r="L30" s="470"/>
      <c r="M30" s="469"/>
      <c r="N30" s="469"/>
      <c r="O30" s="470"/>
      <c r="P30" s="470"/>
      <c r="Q30" s="470"/>
      <c r="R30" s="470"/>
      <c r="T30" s="471"/>
      <c r="U30" s="472"/>
      <c r="V30" s="472"/>
      <c r="W30" s="472"/>
      <c r="X30" s="470"/>
      <c r="Y30" s="473"/>
      <c r="Z30" s="473"/>
      <c r="AA30" s="473"/>
    </row>
    <row r="31" spans="2:24" s="332" customFormat="1" ht="15">
      <c r="B31" s="346"/>
      <c r="D31" s="356"/>
      <c r="E31" s="417"/>
      <c r="F31" s="356"/>
      <c r="G31" s="417"/>
      <c r="H31" s="356"/>
      <c r="I31" s="417"/>
      <c r="J31" s="356"/>
      <c r="K31" s="417"/>
      <c r="L31" s="417"/>
      <c r="S31" s="356"/>
      <c r="T31" s="417"/>
      <c r="U31" s="417"/>
      <c r="V31" s="356"/>
      <c r="W31" s="356"/>
      <c r="X31" s="346"/>
    </row>
    <row r="32" spans="2:24" s="332" customFormat="1" ht="15">
      <c r="B32" s="346"/>
      <c r="C32" s="346"/>
      <c r="D32" s="356"/>
      <c r="E32" s="417"/>
      <c r="F32" s="356"/>
      <c r="G32" s="417"/>
      <c r="H32" s="356"/>
      <c r="I32" s="417"/>
      <c r="J32" s="356"/>
      <c r="K32" s="417"/>
      <c r="L32" s="417"/>
      <c r="S32" s="356"/>
      <c r="T32" s="417"/>
      <c r="U32" s="417"/>
      <c r="V32" s="356"/>
      <c r="W32" s="356"/>
      <c r="X32" s="346"/>
    </row>
    <row r="33" spans="2:27" s="332" customFormat="1" ht="15">
      <c r="B33" s="346"/>
      <c r="C33" s="346"/>
      <c r="D33" s="346"/>
      <c r="M33" s="346"/>
      <c r="N33" s="346"/>
      <c r="O33" s="346"/>
      <c r="Y33" s="338"/>
      <c r="Z33" s="338"/>
      <c r="AA33" s="338"/>
    </row>
    <row r="34" spans="2:15" s="332" customFormat="1" ht="15">
      <c r="B34" s="346"/>
      <c r="C34" s="346"/>
      <c r="D34" s="346"/>
      <c r="M34" s="346"/>
      <c r="N34" s="346"/>
      <c r="O34" s="346"/>
    </row>
    <row r="35" spans="2:15" s="332" customFormat="1" ht="15">
      <c r="B35" s="346"/>
      <c r="C35" s="346"/>
      <c r="D35" s="346"/>
      <c r="M35" s="346"/>
      <c r="N35" s="346"/>
      <c r="O35" s="346"/>
    </row>
    <row r="36" spans="2:15" s="332" customFormat="1" ht="15">
      <c r="B36" s="346"/>
      <c r="C36" s="346"/>
      <c r="D36" s="346"/>
      <c r="M36" s="346"/>
      <c r="N36" s="346"/>
      <c r="O36" s="346"/>
    </row>
    <row r="37" spans="2:15" s="332" customFormat="1" ht="15">
      <c r="B37" s="346"/>
      <c r="C37" s="346"/>
      <c r="D37" s="346"/>
      <c r="M37" s="346"/>
      <c r="N37" s="346"/>
      <c r="O37" s="346"/>
    </row>
    <row r="38" spans="2:24" s="332" customFormat="1" ht="15">
      <c r="B38" s="346"/>
      <c r="V38" s="474"/>
      <c r="W38" s="346"/>
      <c r="X38" s="346"/>
    </row>
    <row r="39" spans="22:27" s="332" customFormat="1" ht="15">
      <c r="V39" s="474"/>
      <c r="W39" s="346"/>
      <c r="X39" s="346"/>
      <c r="Y39" s="338"/>
      <c r="Z39" s="338"/>
      <c r="AA39" s="338"/>
    </row>
    <row r="40" spans="2:27" s="332" customFormat="1" ht="4.5" customHeight="1">
      <c r="B40" s="346"/>
      <c r="D40" s="356"/>
      <c r="E40" s="417"/>
      <c r="F40" s="356"/>
      <c r="G40" s="417"/>
      <c r="H40" s="356"/>
      <c r="I40" s="417"/>
      <c r="J40" s="356"/>
      <c r="K40" s="417"/>
      <c r="L40" s="417"/>
      <c r="M40" s="356"/>
      <c r="N40" s="356"/>
      <c r="O40" s="417"/>
      <c r="P40" s="417"/>
      <c r="Q40" s="417"/>
      <c r="R40" s="417"/>
      <c r="T40" s="475"/>
      <c r="U40" s="476"/>
      <c r="V40" s="476"/>
      <c r="W40" s="476"/>
      <c r="X40" s="417"/>
      <c r="Y40" s="338"/>
      <c r="Z40" s="338"/>
      <c r="AA40" s="338"/>
    </row>
    <row r="41" spans="2:27" s="332" customFormat="1" ht="15.75" customHeight="1">
      <c r="B41" s="346"/>
      <c r="D41" s="356"/>
      <c r="E41" s="417"/>
      <c r="F41" s="356"/>
      <c r="G41" s="417"/>
      <c r="H41" s="356"/>
      <c r="I41" s="417"/>
      <c r="J41" s="356"/>
      <c r="K41" s="417"/>
      <c r="L41" s="417"/>
      <c r="T41" s="356"/>
      <c r="U41" s="417"/>
      <c r="V41" s="417"/>
      <c r="W41" s="417"/>
      <c r="X41" s="417"/>
      <c r="Y41" s="338"/>
      <c r="Z41" s="338"/>
      <c r="AA41" s="338"/>
    </row>
    <row r="42" spans="19:24" s="332" customFormat="1" ht="15">
      <c r="S42" s="346"/>
      <c r="W42" s="477"/>
      <c r="X42" s="346"/>
    </row>
    <row r="43" s="332" customFormat="1" ht="15"/>
    <row r="44" s="332" customFormat="1" ht="15"/>
    <row r="45" s="332" customFormat="1" ht="15"/>
    <row r="46" s="332" customFormat="1" ht="15"/>
    <row r="47" s="332" customFormat="1" ht="15"/>
    <row r="48" spans="19:27" s="332" customFormat="1" ht="15">
      <c r="S48" s="346"/>
      <c r="W48" s="477"/>
      <c r="X48" s="346"/>
      <c r="Y48" s="338"/>
      <c r="Z48" s="338"/>
      <c r="AA48" s="338"/>
    </row>
    <row r="49" spans="19:27" s="332" customFormat="1" ht="15">
      <c r="S49" s="346"/>
      <c r="W49" s="477"/>
      <c r="X49" s="346"/>
      <c r="Y49" s="338"/>
      <c r="Z49" s="338"/>
      <c r="AA49" s="338"/>
    </row>
    <row r="50" spans="2:27" s="332" customFormat="1" ht="15">
      <c r="B50" s="478"/>
      <c r="Q50" s="477"/>
      <c r="T50" s="338"/>
      <c r="U50" s="479"/>
      <c r="V50" s="479"/>
      <c r="W50" s="479"/>
      <c r="X50" s="417"/>
      <c r="Y50" s="338"/>
      <c r="Z50" s="338"/>
      <c r="AA50" s="338"/>
    </row>
    <row r="51" spans="17:27" s="332" customFormat="1" ht="15">
      <c r="Q51" s="477"/>
      <c r="T51" s="338"/>
      <c r="U51" s="479"/>
      <c r="V51" s="479"/>
      <c r="W51" s="479"/>
      <c r="X51" s="417"/>
      <c r="Y51" s="338"/>
      <c r="Z51" s="338"/>
      <c r="AA51" s="338"/>
    </row>
    <row r="52" spans="17:27" s="332" customFormat="1" ht="15">
      <c r="Q52" s="477"/>
      <c r="T52" s="338"/>
      <c r="U52" s="479"/>
      <c r="V52" s="479"/>
      <c r="W52" s="479"/>
      <c r="X52" s="417"/>
      <c r="Y52" s="338"/>
      <c r="Z52" s="338"/>
      <c r="AA52" s="338"/>
    </row>
    <row r="53" spans="17:27" s="332" customFormat="1" ht="15">
      <c r="Q53" s="477"/>
      <c r="T53" s="338"/>
      <c r="U53" s="479"/>
      <c r="V53" s="479"/>
      <c r="W53" s="479"/>
      <c r="X53" s="417"/>
      <c r="Y53" s="338"/>
      <c r="Z53" s="338"/>
      <c r="AA53" s="338"/>
    </row>
    <row r="54" spans="17:27" s="332" customFormat="1" ht="15">
      <c r="Q54" s="477"/>
      <c r="T54" s="338"/>
      <c r="U54" s="479"/>
      <c r="V54" s="479"/>
      <c r="W54" s="479"/>
      <c r="X54" s="417"/>
      <c r="Y54" s="338"/>
      <c r="Z54" s="338"/>
      <c r="AA54" s="338"/>
    </row>
    <row r="55" spans="17:27" s="332" customFormat="1" ht="15">
      <c r="Q55" s="477"/>
      <c r="T55" s="338"/>
      <c r="U55" s="479"/>
      <c r="V55" s="479"/>
      <c r="W55" s="479"/>
      <c r="X55" s="417"/>
      <c r="Y55" s="338"/>
      <c r="Z55" s="338"/>
      <c r="AA55" s="338"/>
    </row>
    <row r="56" spans="17:27" s="332" customFormat="1" ht="15">
      <c r="Q56" s="477"/>
      <c r="T56" s="338"/>
      <c r="U56" s="479"/>
      <c r="V56" s="479"/>
      <c r="W56" s="479"/>
      <c r="X56" s="417"/>
      <c r="Y56" s="338"/>
      <c r="Z56" s="338"/>
      <c r="AA56" s="338"/>
    </row>
    <row r="57" spans="17:27" s="332" customFormat="1" ht="15">
      <c r="Q57" s="477"/>
      <c r="T57" s="338"/>
      <c r="U57" s="479"/>
      <c r="V57" s="479"/>
      <c r="W57" s="479"/>
      <c r="X57" s="417"/>
      <c r="Y57" s="338"/>
      <c r="Z57" s="338"/>
      <c r="AA57" s="338"/>
    </row>
    <row r="58" spans="17:27" s="332" customFormat="1" ht="15">
      <c r="Q58" s="477"/>
      <c r="T58" s="338"/>
      <c r="U58" s="479"/>
      <c r="V58" s="479"/>
      <c r="W58" s="479"/>
      <c r="X58" s="417"/>
      <c r="Y58" s="338"/>
      <c r="Z58" s="338"/>
      <c r="AA58" s="338"/>
    </row>
    <row r="59" spans="17:27" s="332" customFormat="1" ht="15">
      <c r="Q59" s="477"/>
      <c r="T59" s="338"/>
      <c r="U59" s="479"/>
      <c r="V59" s="479"/>
      <c r="W59" s="479"/>
      <c r="X59" s="417"/>
      <c r="Y59" s="338"/>
      <c r="Z59" s="338"/>
      <c r="AA59" s="338"/>
    </row>
    <row r="60" spans="17:27" s="332" customFormat="1" ht="15">
      <c r="Q60" s="477"/>
      <c r="T60" s="338"/>
      <c r="U60" s="479"/>
      <c r="V60" s="479"/>
      <c r="W60" s="479"/>
      <c r="X60" s="417"/>
      <c r="Y60" s="338"/>
      <c r="Z60" s="338"/>
      <c r="AA60" s="338"/>
    </row>
    <row r="61" spans="17:27" s="332" customFormat="1" ht="15">
      <c r="Q61" s="477"/>
      <c r="T61" s="338"/>
      <c r="U61" s="479"/>
      <c r="V61" s="479"/>
      <c r="W61" s="479"/>
      <c r="X61" s="417"/>
      <c r="Y61" s="338"/>
      <c r="Z61" s="338"/>
      <c r="AA61" s="338"/>
    </row>
    <row r="62" spans="17:27" s="332" customFormat="1" ht="15">
      <c r="Q62" s="477"/>
      <c r="T62" s="338"/>
      <c r="U62" s="479"/>
      <c r="V62" s="479"/>
      <c r="W62" s="479"/>
      <c r="X62" s="417"/>
      <c r="Y62" s="338"/>
      <c r="Z62" s="338"/>
      <c r="AA62" s="338"/>
    </row>
    <row r="63" spans="17:27" s="332" customFormat="1" ht="15">
      <c r="Q63" s="477"/>
      <c r="T63" s="338"/>
      <c r="U63" s="479"/>
      <c r="V63" s="479"/>
      <c r="W63" s="479"/>
      <c r="X63" s="417"/>
      <c r="Y63" s="338"/>
      <c r="Z63" s="338"/>
      <c r="AA63" s="338"/>
    </row>
    <row r="64" spans="17:27" s="332" customFormat="1" ht="15">
      <c r="Q64" s="477"/>
      <c r="T64" s="338"/>
      <c r="U64" s="479"/>
      <c r="V64" s="479"/>
      <c r="W64" s="479"/>
      <c r="X64" s="417"/>
      <c r="Y64" s="338"/>
      <c r="Z64" s="338"/>
      <c r="AA64" s="338"/>
    </row>
    <row r="65" spans="17:27" s="332" customFormat="1" ht="15">
      <c r="Q65" s="477"/>
      <c r="T65" s="338"/>
      <c r="U65" s="479"/>
      <c r="V65" s="479"/>
      <c r="W65" s="479"/>
      <c r="X65" s="417"/>
      <c r="Y65" s="338"/>
      <c r="Z65" s="338"/>
      <c r="AA65" s="338"/>
    </row>
    <row r="66" spans="17:27" s="332" customFormat="1" ht="15">
      <c r="Q66" s="477"/>
      <c r="T66" s="338"/>
      <c r="U66" s="479"/>
      <c r="V66" s="479"/>
      <c r="W66" s="479"/>
      <c r="X66" s="417"/>
      <c r="Y66" s="338"/>
      <c r="Z66" s="338"/>
      <c r="AA66" s="338"/>
    </row>
    <row r="67" spans="17:27" s="332" customFormat="1" ht="15">
      <c r="Q67" s="477"/>
      <c r="T67" s="338"/>
      <c r="U67" s="479"/>
      <c r="V67" s="479"/>
      <c r="W67" s="479"/>
      <c r="X67" s="417"/>
      <c r="Y67" s="338"/>
      <c r="Z67" s="338"/>
      <c r="AA67" s="338"/>
    </row>
    <row r="68" spans="17:27" s="332" customFormat="1" ht="15">
      <c r="Q68" s="477"/>
      <c r="T68" s="338"/>
      <c r="U68" s="479"/>
      <c r="V68" s="479"/>
      <c r="W68" s="479"/>
      <c r="X68" s="417"/>
      <c r="Y68" s="338"/>
      <c r="Z68" s="338"/>
      <c r="AA68" s="338"/>
    </row>
    <row r="69" spans="17:27" s="332" customFormat="1" ht="15">
      <c r="Q69" s="477"/>
      <c r="T69" s="338"/>
      <c r="U69" s="479"/>
      <c r="V69" s="479"/>
      <c r="W69" s="479"/>
      <c r="X69" s="417"/>
      <c r="Y69" s="338"/>
      <c r="Z69" s="338"/>
      <c r="AA69" s="338"/>
    </row>
    <row r="70" spans="17:27" s="332" customFormat="1" ht="15">
      <c r="Q70" s="477"/>
      <c r="T70" s="338"/>
      <c r="U70" s="479"/>
      <c r="V70" s="479"/>
      <c r="W70" s="479"/>
      <c r="X70" s="417"/>
      <c r="Y70" s="338"/>
      <c r="Z70" s="338"/>
      <c r="AA70" s="338"/>
    </row>
    <row r="71" spans="17:27" s="332" customFormat="1" ht="15">
      <c r="Q71" s="477"/>
      <c r="T71" s="338"/>
      <c r="U71" s="479"/>
      <c r="V71" s="479"/>
      <c r="W71" s="479"/>
      <c r="X71" s="417"/>
      <c r="Y71" s="338"/>
      <c r="Z71" s="338"/>
      <c r="AA71" s="338"/>
    </row>
    <row r="72" spans="17:27" s="332" customFormat="1" ht="15">
      <c r="Q72" s="477"/>
      <c r="T72" s="338"/>
      <c r="U72" s="479"/>
      <c r="V72" s="479"/>
      <c r="W72" s="479"/>
      <c r="X72" s="417"/>
      <c r="Y72" s="338"/>
      <c r="Z72" s="338"/>
      <c r="AA72" s="338"/>
    </row>
    <row r="73" spans="17:27" s="332" customFormat="1" ht="15">
      <c r="Q73" s="477"/>
      <c r="T73" s="338"/>
      <c r="U73" s="479"/>
      <c r="V73" s="479"/>
      <c r="W73" s="479"/>
      <c r="X73" s="417"/>
      <c r="Y73" s="338"/>
      <c r="Z73" s="338"/>
      <c r="AA73" s="338"/>
    </row>
    <row r="74" spans="17:27" s="332" customFormat="1" ht="15">
      <c r="Q74" s="477"/>
      <c r="T74" s="338"/>
      <c r="U74" s="479"/>
      <c r="V74" s="479"/>
      <c r="W74" s="479"/>
      <c r="X74" s="417"/>
      <c r="Y74" s="338"/>
      <c r="Z74" s="338"/>
      <c r="AA74" s="338"/>
    </row>
    <row r="75" spans="17:27" s="332" customFormat="1" ht="15">
      <c r="Q75" s="477"/>
      <c r="T75" s="338"/>
      <c r="U75" s="479"/>
      <c r="V75" s="479"/>
      <c r="W75" s="479"/>
      <c r="X75" s="417"/>
      <c r="Y75" s="338"/>
      <c r="Z75" s="338"/>
      <c r="AA75" s="338"/>
    </row>
    <row r="76" spans="17:27" s="332" customFormat="1" ht="15">
      <c r="Q76" s="477"/>
      <c r="T76" s="338"/>
      <c r="U76" s="479"/>
      <c r="V76" s="479"/>
      <c r="W76" s="479"/>
      <c r="X76" s="417"/>
      <c r="Y76" s="338"/>
      <c r="Z76" s="338"/>
      <c r="AA76" s="338"/>
    </row>
    <row r="77" spans="17:27" s="332" customFormat="1" ht="15">
      <c r="Q77" s="477"/>
      <c r="T77" s="338"/>
      <c r="U77" s="479"/>
      <c r="V77" s="479"/>
      <c r="W77" s="479"/>
      <c r="X77" s="417"/>
      <c r="Y77" s="338"/>
      <c r="Z77" s="338"/>
      <c r="AA77" s="338"/>
    </row>
    <row r="78" spans="17:27" s="332" customFormat="1" ht="15">
      <c r="Q78" s="477"/>
      <c r="T78" s="338"/>
      <c r="U78" s="479"/>
      <c r="V78" s="479"/>
      <c r="W78" s="479"/>
      <c r="X78" s="417"/>
      <c r="Y78" s="338"/>
      <c r="Z78" s="338"/>
      <c r="AA78" s="338"/>
    </row>
    <row r="79" spans="17:27" s="332" customFormat="1" ht="15">
      <c r="Q79" s="477"/>
      <c r="T79" s="338"/>
      <c r="U79" s="479"/>
      <c r="V79" s="479"/>
      <c r="W79" s="479"/>
      <c r="X79" s="417"/>
      <c r="Y79" s="338"/>
      <c r="Z79" s="338"/>
      <c r="AA79" s="338"/>
    </row>
    <row r="80" spans="17:27" s="332" customFormat="1" ht="15">
      <c r="Q80" s="477"/>
      <c r="T80" s="338"/>
      <c r="U80" s="479"/>
      <c r="V80" s="479"/>
      <c r="W80" s="479"/>
      <c r="X80" s="417"/>
      <c r="Y80" s="338"/>
      <c r="Z80" s="338"/>
      <c r="AA80" s="338"/>
    </row>
    <row r="81" spans="17:27" s="332" customFormat="1" ht="15">
      <c r="Q81" s="477"/>
      <c r="T81" s="338"/>
      <c r="U81" s="479"/>
      <c r="V81" s="479"/>
      <c r="W81" s="479"/>
      <c r="X81" s="417"/>
      <c r="Y81" s="338"/>
      <c r="Z81" s="338"/>
      <c r="AA81" s="338"/>
    </row>
    <row r="82" spans="17:27" s="332" customFormat="1" ht="15">
      <c r="Q82" s="477"/>
      <c r="T82" s="338"/>
      <c r="U82" s="479"/>
      <c r="V82" s="479"/>
      <c r="W82" s="479"/>
      <c r="X82" s="417"/>
      <c r="Y82" s="338"/>
      <c r="Z82" s="338"/>
      <c r="AA82" s="338"/>
    </row>
    <row r="83" spans="17:27" s="332" customFormat="1" ht="15">
      <c r="Q83" s="477"/>
      <c r="T83" s="338"/>
      <c r="U83" s="479"/>
      <c r="V83" s="479"/>
      <c r="W83" s="479"/>
      <c r="X83" s="417"/>
      <c r="Y83" s="338"/>
      <c r="Z83" s="338"/>
      <c r="AA83" s="338"/>
    </row>
    <row r="84" spans="17:27" s="332" customFormat="1" ht="15">
      <c r="Q84" s="477"/>
      <c r="T84" s="338"/>
      <c r="U84" s="479"/>
      <c r="V84" s="479"/>
      <c r="W84" s="479"/>
      <c r="X84" s="417"/>
      <c r="Y84" s="338"/>
      <c r="Z84" s="338"/>
      <c r="AA84" s="338"/>
    </row>
    <row r="85" spans="17:27" s="332" customFormat="1" ht="15">
      <c r="Q85" s="477"/>
      <c r="T85" s="338"/>
      <c r="U85" s="479"/>
      <c r="V85" s="479"/>
      <c r="W85" s="479"/>
      <c r="X85" s="417"/>
      <c r="Y85" s="338"/>
      <c r="Z85" s="338"/>
      <c r="AA85" s="338"/>
    </row>
    <row r="86" spans="17:27" s="332" customFormat="1" ht="15">
      <c r="Q86" s="477"/>
      <c r="T86" s="338"/>
      <c r="U86" s="479"/>
      <c r="V86" s="479"/>
      <c r="W86" s="479"/>
      <c r="X86" s="417"/>
      <c r="Y86" s="338"/>
      <c r="Z86" s="338"/>
      <c r="AA86" s="338"/>
    </row>
    <row r="87" spans="17:27" s="332" customFormat="1" ht="15">
      <c r="Q87" s="477"/>
      <c r="T87" s="338"/>
      <c r="U87" s="479"/>
      <c r="V87" s="479"/>
      <c r="W87" s="479"/>
      <c r="X87" s="417"/>
      <c r="Y87" s="338"/>
      <c r="Z87" s="338"/>
      <c r="AA87" s="338"/>
    </row>
    <row r="88" spans="17:27" s="332" customFormat="1" ht="15">
      <c r="Q88" s="477"/>
      <c r="T88" s="338"/>
      <c r="U88" s="479"/>
      <c r="V88" s="479"/>
      <c r="W88" s="479"/>
      <c r="X88" s="417"/>
      <c r="Y88" s="338"/>
      <c r="Z88" s="338"/>
      <c r="AA88" s="338"/>
    </row>
    <row r="89" spans="17:27" s="332" customFormat="1" ht="15">
      <c r="Q89" s="477"/>
      <c r="T89" s="338"/>
      <c r="U89" s="479"/>
      <c r="V89" s="479"/>
      <c r="W89" s="479"/>
      <c r="X89" s="417"/>
      <c r="Y89" s="338"/>
      <c r="Z89" s="338"/>
      <c r="AA89" s="338"/>
    </row>
    <row r="90" spans="17:27" s="332" customFormat="1" ht="15">
      <c r="Q90" s="477"/>
      <c r="T90" s="338"/>
      <c r="U90" s="479"/>
      <c r="V90" s="479"/>
      <c r="W90" s="479"/>
      <c r="X90" s="417"/>
      <c r="Y90" s="338"/>
      <c r="Z90" s="338"/>
      <c r="AA90" s="338"/>
    </row>
    <row r="91" spans="17:27" s="332" customFormat="1" ht="15">
      <c r="Q91" s="477"/>
      <c r="T91" s="338"/>
      <c r="U91" s="479"/>
      <c r="V91" s="479"/>
      <c r="W91" s="479"/>
      <c r="X91" s="417"/>
      <c r="Y91" s="338"/>
      <c r="Z91" s="338"/>
      <c r="AA91" s="338"/>
    </row>
    <row r="92" spans="17:27" s="332" customFormat="1" ht="15">
      <c r="Q92" s="477"/>
      <c r="T92" s="338"/>
      <c r="U92" s="479"/>
      <c r="V92" s="479"/>
      <c r="W92" s="479"/>
      <c r="X92" s="417"/>
      <c r="Y92" s="338"/>
      <c r="Z92" s="338"/>
      <c r="AA92" s="338"/>
    </row>
    <row r="93" spans="17:27" s="332" customFormat="1" ht="15">
      <c r="Q93" s="477"/>
      <c r="T93" s="338"/>
      <c r="U93" s="479"/>
      <c r="V93" s="479"/>
      <c r="W93" s="479"/>
      <c r="X93" s="417"/>
      <c r="Y93" s="338"/>
      <c r="Z93" s="338"/>
      <c r="AA93" s="338"/>
    </row>
    <row r="94" spans="17:27" s="332" customFormat="1" ht="15">
      <c r="Q94" s="477"/>
      <c r="T94" s="338"/>
      <c r="U94" s="479"/>
      <c r="V94" s="479"/>
      <c r="W94" s="479"/>
      <c r="X94" s="417"/>
      <c r="Y94" s="338"/>
      <c r="Z94" s="338"/>
      <c r="AA94" s="338"/>
    </row>
    <row r="95" spans="17:27" s="332" customFormat="1" ht="15">
      <c r="Q95" s="477"/>
      <c r="T95" s="338"/>
      <c r="U95" s="479"/>
      <c r="V95" s="479"/>
      <c r="W95" s="479"/>
      <c r="X95" s="417"/>
      <c r="Y95" s="338"/>
      <c r="Z95" s="338"/>
      <c r="AA95" s="338"/>
    </row>
    <row r="96" spans="17:27" s="332" customFormat="1" ht="15">
      <c r="Q96" s="477"/>
      <c r="T96" s="338"/>
      <c r="U96" s="479"/>
      <c r="V96" s="479"/>
      <c r="W96" s="479"/>
      <c r="X96" s="417"/>
      <c r="Y96" s="338"/>
      <c r="Z96" s="338"/>
      <c r="AA96" s="338"/>
    </row>
    <row r="97" spans="17:27" s="332" customFormat="1" ht="15">
      <c r="Q97" s="477"/>
      <c r="T97" s="338"/>
      <c r="U97" s="479"/>
      <c r="V97" s="479"/>
      <c r="W97" s="479"/>
      <c r="X97" s="417"/>
      <c r="Y97" s="338"/>
      <c r="Z97" s="338"/>
      <c r="AA97" s="338"/>
    </row>
    <row r="98" spans="17:27" s="332" customFormat="1" ht="15">
      <c r="Q98" s="477"/>
      <c r="T98" s="338"/>
      <c r="U98" s="479"/>
      <c r="V98" s="479"/>
      <c r="W98" s="479"/>
      <c r="X98" s="417"/>
      <c r="Y98" s="338"/>
      <c r="Z98" s="338"/>
      <c r="AA98" s="338"/>
    </row>
    <row r="99" spans="17:27" s="332" customFormat="1" ht="15">
      <c r="Q99" s="477"/>
      <c r="T99" s="338"/>
      <c r="U99" s="479"/>
      <c r="V99" s="479"/>
      <c r="W99" s="479"/>
      <c r="X99" s="417"/>
      <c r="Y99" s="338"/>
      <c r="Z99" s="338"/>
      <c r="AA99" s="338"/>
    </row>
    <row r="100" spans="17:27" s="332" customFormat="1" ht="15">
      <c r="Q100" s="477"/>
      <c r="T100" s="338"/>
      <c r="U100" s="479"/>
      <c r="V100" s="479"/>
      <c r="W100" s="479"/>
      <c r="X100" s="417"/>
      <c r="Y100" s="338"/>
      <c r="Z100" s="338"/>
      <c r="AA100" s="338"/>
    </row>
    <row r="101" spans="17:27" s="332" customFormat="1" ht="15">
      <c r="Q101" s="477"/>
      <c r="T101" s="338"/>
      <c r="U101" s="479"/>
      <c r="V101" s="479"/>
      <c r="W101" s="479"/>
      <c r="X101" s="417"/>
      <c r="Y101" s="338"/>
      <c r="Z101" s="338"/>
      <c r="AA101" s="338"/>
    </row>
    <row r="102" spans="17:27" s="332" customFormat="1" ht="15">
      <c r="Q102" s="477"/>
      <c r="T102" s="338"/>
      <c r="U102" s="479"/>
      <c r="V102" s="479"/>
      <c r="W102" s="479"/>
      <c r="X102" s="417"/>
      <c r="Y102" s="338"/>
      <c r="Z102" s="338"/>
      <c r="AA102" s="338"/>
    </row>
    <row r="103" spans="17:27" s="332" customFormat="1" ht="15">
      <c r="Q103" s="477"/>
      <c r="T103" s="338"/>
      <c r="U103" s="479"/>
      <c r="V103" s="479"/>
      <c r="W103" s="479"/>
      <c r="X103" s="417"/>
      <c r="Y103" s="338"/>
      <c r="Z103" s="338"/>
      <c r="AA103" s="338"/>
    </row>
    <row r="104" spans="17:27" s="332" customFormat="1" ht="15">
      <c r="Q104" s="477"/>
      <c r="T104" s="338"/>
      <c r="U104" s="479"/>
      <c r="V104" s="479"/>
      <c r="W104" s="479"/>
      <c r="X104" s="417"/>
      <c r="Y104" s="338"/>
      <c r="Z104" s="338"/>
      <c r="AA104" s="338"/>
    </row>
    <row r="105" spans="17:27" s="332" customFormat="1" ht="15">
      <c r="Q105" s="477"/>
      <c r="T105" s="338"/>
      <c r="U105" s="479"/>
      <c r="V105" s="479"/>
      <c r="W105" s="479"/>
      <c r="X105" s="417"/>
      <c r="Y105" s="338"/>
      <c r="Z105" s="338"/>
      <c r="AA105" s="338"/>
    </row>
    <row r="106" spans="17:27" s="332" customFormat="1" ht="15">
      <c r="Q106" s="477"/>
      <c r="T106" s="338"/>
      <c r="U106" s="479"/>
      <c r="V106" s="479"/>
      <c r="W106" s="479"/>
      <c r="X106" s="417"/>
      <c r="Y106" s="338"/>
      <c r="Z106" s="338"/>
      <c r="AA106" s="338"/>
    </row>
    <row r="107" spans="17:27" s="332" customFormat="1" ht="15">
      <c r="Q107" s="477"/>
      <c r="T107" s="338"/>
      <c r="U107" s="479"/>
      <c r="V107" s="479"/>
      <c r="W107" s="479"/>
      <c r="X107" s="417"/>
      <c r="Y107" s="338"/>
      <c r="Z107" s="338"/>
      <c r="AA107" s="338"/>
    </row>
    <row r="108" spans="17:27" s="332" customFormat="1" ht="15">
      <c r="Q108" s="477"/>
      <c r="T108" s="338"/>
      <c r="U108" s="479"/>
      <c r="V108" s="479"/>
      <c r="W108" s="479"/>
      <c r="X108" s="417"/>
      <c r="Y108" s="338"/>
      <c r="Z108" s="338"/>
      <c r="AA108" s="338"/>
    </row>
    <row r="109" spans="17:27" s="332" customFormat="1" ht="15">
      <c r="Q109" s="477"/>
      <c r="T109" s="338"/>
      <c r="U109" s="479"/>
      <c r="V109" s="479"/>
      <c r="W109" s="479"/>
      <c r="X109" s="417"/>
      <c r="Y109" s="338"/>
      <c r="Z109" s="338"/>
      <c r="AA109" s="338"/>
    </row>
    <row r="110" spans="17:27" s="332" customFormat="1" ht="15">
      <c r="Q110" s="477"/>
      <c r="T110" s="338"/>
      <c r="U110" s="479"/>
      <c r="V110" s="479"/>
      <c r="W110" s="479"/>
      <c r="X110" s="417"/>
      <c r="Y110" s="338"/>
      <c r="Z110" s="338"/>
      <c r="AA110" s="338"/>
    </row>
    <row r="111" spans="17:27" s="332" customFormat="1" ht="15">
      <c r="Q111" s="477"/>
      <c r="T111" s="338"/>
      <c r="U111" s="479"/>
      <c r="V111" s="479"/>
      <c r="W111" s="479"/>
      <c r="X111" s="417"/>
      <c r="Y111" s="338"/>
      <c r="Z111" s="338"/>
      <c r="AA111" s="338"/>
    </row>
    <row r="112" spans="17:27" s="332" customFormat="1" ht="15">
      <c r="Q112" s="477"/>
      <c r="T112" s="338"/>
      <c r="U112" s="479"/>
      <c r="V112" s="479"/>
      <c r="W112" s="479"/>
      <c r="X112" s="417"/>
      <c r="Y112" s="338"/>
      <c r="Z112" s="338"/>
      <c r="AA112" s="338"/>
    </row>
    <row r="113" spans="17:27" s="332" customFormat="1" ht="15">
      <c r="Q113" s="477"/>
      <c r="T113" s="338"/>
      <c r="U113" s="479"/>
      <c r="V113" s="479"/>
      <c r="W113" s="479"/>
      <c r="X113" s="417"/>
      <c r="Y113" s="338"/>
      <c r="Z113" s="338"/>
      <c r="AA113" s="338"/>
    </row>
    <row r="114" spans="17:27" s="332" customFormat="1" ht="15">
      <c r="Q114" s="477"/>
      <c r="T114" s="338"/>
      <c r="U114" s="479"/>
      <c r="V114" s="479"/>
      <c r="W114" s="479"/>
      <c r="X114" s="417"/>
      <c r="Y114" s="338"/>
      <c r="Z114" s="338"/>
      <c r="AA114" s="338"/>
    </row>
    <row r="115" spans="17:27" s="332" customFormat="1" ht="15">
      <c r="Q115" s="477"/>
      <c r="T115" s="338"/>
      <c r="U115" s="479"/>
      <c r="V115" s="479"/>
      <c r="W115" s="479"/>
      <c r="X115" s="417"/>
      <c r="Y115" s="338"/>
      <c r="Z115" s="338"/>
      <c r="AA115" s="338"/>
    </row>
    <row r="116" spans="17:27" s="332" customFormat="1" ht="15">
      <c r="Q116" s="477"/>
      <c r="T116" s="338"/>
      <c r="U116" s="479"/>
      <c r="V116" s="479"/>
      <c r="W116" s="479"/>
      <c r="X116" s="417"/>
      <c r="Y116" s="338"/>
      <c r="Z116" s="338"/>
      <c r="AA116" s="338"/>
    </row>
    <row r="117" spans="17:27" s="332" customFormat="1" ht="15">
      <c r="Q117" s="477"/>
      <c r="T117" s="338"/>
      <c r="U117" s="479"/>
      <c r="V117" s="479"/>
      <c r="W117" s="479"/>
      <c r="X117" s="417"/>
      <c r="Y117" s="338"/>
      <c r="Z117" s="338"/>
      <c r="AA117" s="338"/>
    </row>
    <row r="118" spans="17:27" s="332" customFormat="1" ht="15">
      <c r="Q118" s="477"/>
      <c r="T118" s="338"/>
      <c r="U118" s="479"/>
      <c r="V118" s="479"/>
      <c r="W118" s="479"/>
      <c r="X118" s="417"/>
      <c r="Y118" s="338"/>
      <c r="Z118" s="338"/>
      <c r="AA118" s="338"/>
    </row>
    <row r="119" spans="17:27" s="332" customFormat="1" ht="15">
      <c r="Q119" s="477"/>
      <c r="T119" s="338"/>
      <c r="U119" s="479"/>
      <c r="V119" s="479"/>
      <c r="W119" s="479"/>
      <c r="X119" s="417"/>
      <c r="Y119" s="338"/>
      <c r="Z119" s="338"/>
      <c r="AA119" s="338"/>
    </row>
    <row r="120" spans="17:27" s="332" customFormat="1" ht="15">
      <c r="Q120" s="477"/>
      <c r="T120" s="338"/>
      <c r="U120" s="479"/>
      <c r="V120" s="479"/>
      <c r="W120" s="479"/>
      <c r="X120" s="417"/>
      <c r="Y120" s="338"/>
      <c r="Z120" s="338"/>
      <c r="AA120" s="338"/>
    </row>
    <row r="121" spans="17:27" s="332" customFormat="1" ht="15">
      <c r="Q121" s="477"/>
      <c r="T121" s="338"/>
      <c r="U121" s="479"/>
      <c r="V121" s="479"/>
      <c r="W121" s="479"/>
      <c r="X121" s="417"/>
      <c r="Y121" s="338"/>
      <c r="Z121" s="338"/>
      <c r="AA121" s="338"/>
    </row>
    <row r="122" spans="17:27" s="332" customFormat="1" ht="15">
      <c r="Q122" s="477"/>
      <c r="T122" s="338"/>
      <c r="U122" s="479"/>
      <c r="V122" s="479"/>
      <c r="W122" s="479"/>
      <c r="X122" s="417"/>
      <c r="Y122" s="338"/>
      <c r="Z122" s="338"/>
      <c r="AA122" s="338"/>
    </row>
    <row r="123" spans="17:27" s="332" customFormat="1" ht="15">
      <c r="Q123" s="477"/>
      <c r="T123" s="338"/>
      <c r="U123" s="479"/>
      <c r="V123" s="479"/>
      <c r="W123" s="479"/>
      <c r="X123" s="417"/>
      <c r="Y123" s="338"/>
      <c r="Z123" s="338"/>
      <c r="AA123" s="338"/>
    </row>
    <row r="124" spans="17:27" s="332" customFormat="1" ht="15">
      <c r="Q124" s="477"/>
      <c r="T124" s="338"/>
      <c r="U124" s="479"/>
      <c r="V124" s="479"/>
      <c r="W124" s="479"/>
      <c r="X124" s="417"/>
      <c r="Y124" s="338"/>
      <c r="Z124" s="338"/>
      <c r="AA124" s="338"/>
    </row>
    <row r="125" spans="17:27" s="332" customFormat="1" ht="15">
      <c r="Q125" s="477"/>
      <c r="T125" s="338"/>
      <c r="U125" s="479"/>
      <c r="V125" s="479"/>
      <c r="W125" s="479"/>
      <c r="X125" s="417"/>
      <c r="Y125" s="338"/>
      <c r="Z125" s="338"/>
      <c r="AA125" s="338"/>
    </row>
    <row r="126" spans="17:27" s="332" customFormat="1" ht="15">
      <c r="Q126" s="477"/>
      <c r="T126" s="338"/>
      <c r="U126" s="479"/>
      <c r="V126" s="479"/>
      <c r="W126" s="479"/>
      <c r="X126" s="417"/>
      <c r="Y126" s="338"/>
      <c r="Z126" s="338"/>
      <c r="AA126" s="338"/>
    </row>
    <row r="127" spans="17:27" s="332" customFormat="1" ht="15">
      <c r="Q127" s="477"/>
      <c r="T127" s="338"/>
      <c r="U127" s="479"/>
      <c r="V127" s="479"/>
      <c r="W127" s="479"/>
      <c r="X127" s="417"/>
      <c r="Y127" s="338"/>
      <c r="Z127" s="338"/>
      <c r="AA127" s="338"/>
    </row>
    <row r="128" spans="17:27" s="332" customFormat="1" ht="15">
      <c r="Q128" s="477"/>
      <c r="T128" s="338"/>
      <c r="U128" s="479"/>
      <c r="V128" s="479"/>
      <c r="W128" s="479"/>
      <c r="X128" s="417"/>
      <c r="Y128" s="338"/>
      <c r="Z128" s="338"/>
      <c r="AA128" s="338"/>
    </row>
    <row r="129" spans="17:27" s="332" customFormat="1" ht="15">
      <c r="Q129" s="477"/>
      <c r="T129" s="338"/>
      <c r="U129" s="479"/>
      <c r="V129" s="479"/>
      <c r="W129" s="479"/>
      <c r="X129" s="417"/>
      <c r="Y129" s="338"/>
      <c r="Z129" s="338"/>
      <c r="AA129" s="338"/>
    </row>
  </sheetData>
  <sheetProtection/>
  <printOptions/>
  <pageMargins left="0.25" right="0.25" top="0.75" bottom="0.75" header="0.3" footer="0.3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2015-01-01T19:26:18Z</cp:lastPrinted>
  <dcterms:created xsi:type="dcterms:W3CDTF">2010-08-24T10:15:51Z</dcterms:created>
  <dcterms:modified xsi:type="dcterms:W3CDTF">2015-02-01T10:34:39Z</dcterms:modified>
  <cp:category/>
  <cp:version/>
  <cp:contentType/>
  <cp:contentStatus/>
</cp:coreProperties>
</file>